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28656" windowHeight="11760" activeTab="0"/>
  </bookViews>
  <sheets>
    <sheet name="Instructions" sheetId="1" r:id="rId1"/>
    <sheet name="Example" sheetId="2" r:id="rId2"/>
    <sheet name="Calculator" sheetId="3" r:id="rId3"/>
  </sheets>
  <definedNames>
    <definedName name="_xlnm.Print_Area" localSheetId="2">'Calculator'!$A$1:$L$39</definedName>
    <definedName name="_xlnm.Print_Area" localSheetId="1">'Example'!$A$1:$L$38</definedName>
  </definedNames>
  <calcPr fullCalcOnLoad="1"/>
</workbook>
</file>

<file path=xl/sharedStrings.xml><?xml version="1.0" encoding="utf-8"?>
<sst xmlns="http://schemas.openxmlformats.org/spreadsheetml/2006/main" count="134" uniqueCount="74">
  <si>
    <t>Fees Up to $3,000</t>
  </si>
  <si>
    <t>Number of clients</t>
  </si>
  <si>
    <t>Fees $3,001 to $10,000</t>
  </si>
  <si>
    <t>Budgeted</t>
  </si>
  <si>
    <t>Total fees up to $3,000</t>
  </si>
  <si>
    <t>Slippage percentage</t>
  </si>
  <si>
    <t>Slippage Cost</t>
  </si>
  <si>
    <t>New Opportunities Calculator</t>
  </si>
  <si>
    <t>New Products fees for $3,000 to $10,000 clients</t>
  </si>
  <si>
    <t>New Products fees for $10,001 to $20,000 clients</t>
  </si>
  <si>
    <t>Name of Firm:</t>
  </si>
  <si>
    <t>Date Prepared:</t>
  </si>
  <si>
    <t xml:space="preserve">Uptake % </t>
  </si>
  <si>
    <t>Uptake %</t>
  </si>
  <si>
    <t>Potential Fee Slippage and New Opportunities Calculator</t>
  </si>
  <si>
    <t>(Based on Benchmarking.com.au report)</t>
  </si>
  <si>
    <t>Debtors Management Review</t>
  </si>
  <si>
    <t>SME Debtors System Manual</t>
  </si>
  <si>
    <t>Chief Financial Officer Services</t>
  </si>
  <si>
    <t>$10,000 to $25,000</t>
  </si>
  <si>
    <t>PPSR Due Diligence Review</t>
  </si>
  <si>
    <t>Business Plan</t>
  </si>
  <si>
    <t>$5,000 to $25,000</t>
  </si>
  <si>
    <t>Grant Applications</t>
  </si>
  <si>
    <t>$500 to $5,000</t>
  </si>
  <si>
    <t>Budgets/Cash Flow Forcasts</t>
  </si>
  <si>
    <t>$3,000 to $6,000</t>
  </si>
  <si>
    <t>Total fees earned</t>
  </si>
  <si>
    <t>Average Fee earned</t>
  </si>
  <si>
    <t>Fee Slippage Calculator on fees under $3,000</t>
  </si>
  <si>
    <t>Your Fee Dissection:</t>
  </si>
  <si>
    <t>Budgeted:</t>
  </si>
  <si>
    <t>Enter expected fee slippage:</t>
  </si>
  <si>
    <t>Enter Your Total potential new fees for $3,000 to $10,000 clients:</t>
  </si>
  <si>
    <t>Enter Your Total potential new fees for $10,001 to $20,000 clients:</t>
  </si>
  <si>
    <t>Note 1:  Potential Business Advisory Services Product Fees</t>
  </si>
  <si>
    <t>Calculated potential new fees to exceed budgeted slippage:</t>
  </si>
  <si>
    <t>Potential new fees for firm:</t>
  </si>
  <si>
    <t>The market is changing for accountants!</t>
  </si>
  <si>
    <t>The taxation return market (probably identified as clients paying under $3,000 in fees) is vulnerable to slippage because of:</t>
  </si>
  <si>
    <r>
      <t>·</t>
    </r>
    <r>
      <rPr>
        <sz val="7"/>
        <color indexed="8"/>
        <rFont val="Times New Roman"/>
        <family val="1"/>
      </rPr>
      <t xml:space="preserve">                </t>
    </r>
    <r>
      <rPr>
        <sz val="10"/>
        <color indexed="8"/>
        <rFont val="Arial"/>
        <family val="2"/>
      </rPr>
      <t>Australian Taxation Office changes</t>
    </r>
  </si>
  <si>
    <r>
      <t>·</t>
    </r>
    <r>
      <rPr>
        <sz val="7"/>
        <color indexed="8"/>
        <rFont val="Times New Roman"/>
        <family val="1"/>
      </rPr>
      <t xml:space="preserve">                </t>
    </r>
    <r>
      <rPr>
        <sz val="10"/>
        <color indexed="8"/>
        <rFont val="Arial"/>
        <family val="2"/>
      </rPr>
      <t>“commodity” status</t>
    </r>
  </si>
  <si>
    <r>
      <t>·</t>
    </r>
    <r>
      <rPr>
        <sz val="7"/>
        <color indexed="8"/>
        <rFont val="Times New Roman"/>
        <family val="1"/>
      </rPr>
      <t xml:space="preserve">                </t>
    </r>
    <r>
      <rPr>
        <sz val="10"/>
        <color indexed="8"/>
        <rFont val="Arial"/>
        <family val="2"/>
      </rPr>
      <t>outsourcing</t>
    </r>
  </si>
  <si>
    <r>
      <t>·</t>
    </r>
    <r>
      <rPr>
        <sz val="7"/>
        <color indexed="8"/>
        <rFont val="Times New Roman"/>
        <family val="1"/>
      </rPr>
      <t xml:space="preserve">                </t>
    </r>
    <r>
      <rPr>
        <sz val="10"/>
        <color indexed="8"/>
        <rFont val="Arial"/>
        <family val="2"/>
      </rPr>
      <t>competition</t>
    </r>
  </si>
  <si>
    <r>
      <t xml:space="preserve">An analysis of “the Australian Benchmark Report – Accountants 2016” – “All Firms Average” prepared </t>
    </r>
    <r>
      <rPr>
        <b/>
        <sz val="10"/>
        <color indexed="8"/>
        <rFont val="Arial"/>
        <family val="2"/>
      </rPr>
      <t>by Benchmarking.com.au has been prepared.</t>
    </r>
  </si>
  <si>
    <t>This analysis identified that the “All Firms Average” had:</t>
  </si>
  <si>
    <r>
      <t>·</t>
    </r>
    <r>
      <rPr>
        <sz val="7"/>
        <color indexed="8"/>
        <rFont val="Times New Roman"/>
        <family val="1"/>
      </rPr>
      <t xml:space="preserve">                </t>
    </r>
    <r>
      <rPr>
        <sz val="10"/>
        <color indexed="8"/>
        <rFont val="Arial"/>
        <family val="2"/>
      </rPr>
      <t>Fees paid by this group totalled $579,263.</t>
    </r>
  </si>
  <si>
    <r>
      <t>·</t>
    </r>
    <r>
      <rPr>
        <sz val="7"/>
        <color indexed="8"/>
        <rFont val="Times New Roman"/>
        <family val="1"/>
      </rPr>
      <t xml:space="preserve">                </t>
    </r>
    <r>
      <rPr>
        <sz val="10"/>
        <color indexed="8"/>
        <rFont val="Arial"/>
        <family val="2"/>
      </rPr>
      <t>With an average fee for this group of $1,246.</t>
    </r>
  </si>
  <si>
    <t>New opportunities</t>
  </si>
  <si>
    <t>New opportunities calculator</t>
  </si>
  <si>
    <t>In the example potential new fees of $5,000, $10,000 and $15,000 have been utilised with potential uptake percentages being shown as 10%, 20%, 30%, 40%.</t>
  </si>
  <si>
    <t>We have identified the clients that additional Business Advisory Services could be offered to as being in the fees $3,001 - $10,000 category and possibly in the $10,001 - $20,000 category.</t>
  </si>
  <si>
    <t>www.essbiztools.com.au</t>
  </si>
  <si>
    <t>www.essbasip.com.au</t>
  </si>
  <si>
    <t>www.essbizgrants.com.au</t>
  </si>
  <si>
    <t>Telephone:  1800 232 088</t>
  </si>
  <si>
    <t>ABC Accounting</t>
  </si>
  <si>
    <t>Fees $10,001 to $20,000</t>
  </si>
  <si>
    <t>WORKBOOK INSTRUCTIONS:</t>
  </si>
  <si>
    <t>BAS352 - Potential Fee Slippage and New Opportunities Calculator</t>
  </si>
  <si>
    <t>The Potential Fee Slippage and New Opportunities Calculator, that has been utilised for the “All Firms Average” firm example, is contained in worksheet 2 of this workbook.</t>
  </si>
  <si>
    <t>The Potential Fee Slippage and New Opportunities Calculator template, which you can utilise to undertake calculations relating to your accountancy business, is contained in worksheet 3 of this workbook.</t>
  </si>
  <si>
    <r>
      <t>·</t>
    </r>
    <r>
      <rPr>
        <sz val="7"/>
        <color indexed="8"/>
        <rFont val="Times New Roman"/>
        <family val="1"/>
      </rPr>
      <t xml:space="preserve">                </t>
    </r>
    <r>
      <rPr>
        <sz val="10"/>
        <color indexed="8"/>
        <rFont val="Arial"/>
        <family val="2"/>
      </rPr>
      <t>465 clients representing 77.1% of the "All Firms Average" clients.</t>
    </r>
  </si>
  <si>
    <t>The Fee Slippage Calculator has calculated the cost based on the “potential slippage percentage”.</t>
  </si>
  <si>
    <t>If the fee slippage over the next twelve months was 20% this would cost the "All Firms Average" $115,853.</t>
  </si>
  <si>
    <t>We have prepared an indicative list of the type of services that an accountancy business could offer to clients to compensate for the anticipated fee slippage. This summary is identified as “Note 1” on the "Potential Fee Sliipage and new Opportunities Calculator".</t>
  </si>
  <si>
    <r>
      <t xml:space="preserve">We believe that this indicative list of products readily identifies where an accountancy business could </t>
    </r>
    <r>
      <rPr>
        <u val="single"/>
        <sz val="10"/>
        <color indexed="8"/>
        <rFont val="Arial"/>
        <family val="2"/>
      </rPr>
      <t>generate additional fees</t>
    </r>
    <r>
      <rPr>
        <sz val="10"/>
        <color indexed="8"/>
        <rFont val="Arial"/>
        <family val="2"/>
      </rPr>
      <t xml:space="preserve"> for a number of clients of $5,000, $10,000 or $15,000 over a twelve month period.</t>
    </r>
  </si>
  <si>
    <t xml:space="preserve">If the uptake of additional services in the $10,001 - $20,000 clients was 10% for $5,000 worth of additional services this would generate an additional $12,500 of income for the accountancy business.  </t>
  </si>
  <si>
    <t>The calculator indicates that on an overall basis this accountancy business would be $98,647 better off because the strategy had been implemented to counteract the expected “fee slippage.”</t>
  </si>
  <si>
    <r>
      <t>ESS BIZTOOLS/ESS BASIP</t>
    </r>
    <r>
      <rPr>
        <sz val="10"/>
        <color indexed="8"/>
        <rFont val="Arial"/>
        <family val="2"/>
      </rPr>
      <t xml:space="preserve"> have a full range of products and services to assist accountancy businesses to offset "fee slippage" by introducing Business Advisory Services products to create new opportunities for your accountancy business.  For further information please visit our websites:</t>
    </r>
  </si>
  <si>
    <t>Clients paying less than $3,000 are, in our opinion, the group of clients most vulnerable to “” slippage”.</t>
  </si>
  <si>
    <t>In this example, if the "All Firms Average" achieved a 20% uptake of new services to the clients in the $3,001 - $10,000 category for $10,000 worth of additional services this would generate an additional $202,000 in income.</t>
  </si>
  <si>
    <t>ESS BIZTOOLS and ESS BASIP</t>
  </si>
  <si>
    <t>ESS BIZTOOLS and ESSBASIP</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</si>
</sst>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409]h:mm:ss\ AM/PM"/>
    <numFmt numFmtId="166" formatCode="&quot;$&quot;#,##0.00"/>
    <numFmt numFmtId="167" formatCode="&quot;$&quot;#,##0.0"/>
    <numFmt numFmtId="168" formatCode="&quot;$&quot;#,##0"/>
    <numFmt numFmtId="169" formatCode="0.0"/>
    <numFmt numFmtId="170" formatCode="_-&quot;$&quot;* #,##0.0_-;\-&quot;$&quot;* #,##0.0_-;_-&quot;$&quot;* &quot;-&quot;??_-;_-@_-"/>
    <numFmt numFmtId="171" formatCode="_-&quot;$&quot;* #,##0_-;\-&quot;$&quot;* #,##0_-;_-&quot;$&quot;* &quot;-&quot;??_-;_-@_-"/>
    <numFmt numFmtId="172" formatCode="&quot;$&quot;#,##0;[Red]\(&quot;$&quot;#,##0\)"/>
    <numFmt numFmtId="173" formatCode="_-&quot;$&quot;* #,##0_-;\(&quot;$&quot;* #,##0_-;_-&quot;$&quot;* &quot;-&quot;??_-;_-@_-"/>
    <numFmt numFmtId="174" formatCode="_-&quot;$&quot;* #,##0_-;[Red]\(&quot;$&quot;* #,##0\)_-;_-&quot;$&quot;* &quot;-&quot;??_-;_-@_-"/>
    <numFmt numFmtId="175" formatCode="&quot;Yes&quot;;&quot;Yes&quot;;&quot;No&quot;"/>
    <numFmt numFmtId="176" formatCode="&quot;True&quot;;&quot;True&quot;;&quot;False&quot;"/>
    <numFmt numFmtId="177" formatCode="&quot;On&quot;;&quot;On&quot;;&quot;Off&quot;"/>
    <numFmt numFmtId="178" formatCode="[$€-2]\ #,##0.00_);[Red]\([$€-2]\ #,##0.00\)"/>
  </numFmts>
  <fonts count="57">
    <font>
      <sz val="11"/>
      <color theme="1"/>
      <name val="Calibri"/>
      <family val="2"/>
    </font>
    <font>
      <sz val="11"/>
      <color indexed="8"/>
      <name val="Calibri"/>
      <family val="2"/>
    </font>
    <font>
      <b/>
      <sz val="10"/>
      <color indexed="8"/>
      <name val="Arial"/>
      <family val="2"/>
    </font>
    <font>
      <sz val="10"/>
      <color indexed="8"/>
      <name val="Arial"/>
      <family val="2"/>
    </font>
    <font>
      <sz val="7"/>
      <color indexed="8"/>
      <name val="Times New Roman"/>
      <family val="1"/>
    </font>
    <font>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0"/>
      <color indexed="8"/>
      <name val="Symbol"/>
      <family val="1"/>
    </font>
    <font>
      <b/>
      <u val="single"/>
      <sz val="14"/>
      <color indexed="8"/>
      <name val="Arial"/>
      <family val="2"/>
    </font>
    <font>
      <b/>
      <u val="single"/>
      <sz val="14"/>
      <color indexed="8"/>
      <name val="Calibri"/>
      <family val="2"/>
    </font>
    <font>
      <b/>
      <i/>
      <sz val="8"/>
      <color indexed="8"/>
      <name val="Arial"/>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10"/>
      <color theme="1"/>
      <name val="Arial"/>
      <family val="2"/>
    </font>
    <font>
      <b/>
      <sz val="10"/>
      <color theme="1"/>
      <name val="Arial"/>
      <family val="2"/>
    </font>
    <font>
      <sz val="10"/>
      <color theme="1"/>
      <name val="Symbol"/>
      <family val="1"/>
    </font>
    <font>
      <b/>
      <u val="single"/>
      <sz val="14"/>
      <color theme="1"/>
      <name val="Arial"/>
      <family val="2"/>
    </font>
    <font>
      <b/>
      <u val="single"/>
      <sz val="14"/>
      <color theme="1"/>
      <name val="Calibri"/>
      <family val="2"/>
    </font>
    <font>
      <u val="single"/>
      <sz val="10"/>
      <color theme="1"/>
      <name val="Arial"/>
      <family val="2"/>
    </font>
    <font>
      <b/>
      <i/>
      <sz val="8"/>
      <color theme="1"/>
      <name val="Arial"/>
      <family val="2"/>
    </font>
    <font>
      <i/>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Font="1" applyAlignment="1">
      <alignment/>
    </xf>
    <xf numFmtId="0" fontId="47" fillId="0" borderId="0" xfId="0" applyFont="1" applyAlignment="1" applyProtection="1">
      <alignment/>
      <protection/>
    </xf>
    <xf numFmtId="0" fontId="47" fillId="0" borderId="0" xfId="0" applyFont="1" applyFill="1" applyBorder="1" applyAlignment="1" applyProtection="1">
      <alignment/>
      <protection/>
    </xf>
    <xf numFmtId="0" fontId="47" fillId="33" borderId="0" xfId="0" applyFont="1" applyFill="1" applyBorder="1" applyAlignment="1" applyProtection="1">
      <alignment/>
      <protection/>
    </xf>
    <xf numFmtId="0" fontId="47" fillId="0" borderId="10" xfId="0" applyFont="1" applyBorder="1" applyAlignment="1" applyProtection="1">
      <alignment vertical="center"/>
      <protection/>
    </xf>
    <xf numFmtId="0" fontId="47" fillId="0" borderId="11" xfId="0" applyFont="1" applyBorder="1" applyAlignment="1" applyProtection="1">
      <alignment vertical="center"/>
      <protection/>
    </xf>
    <xf numFmtId="171" fontId="47" fillId="0" borderId="0" xfId="44" applyNumberFormat="1" applyFont="1" applyBorder="1" applyAlignment="1" applyProtection="1">
      <alignment vertical="center"/>
      <protection/>
    </xf>
    <xf numFmtId="0" fontId="47" fillId="0" borderId="0" xfId="0" applyFont="1" applyAlignment="1" applyProtection="1">
      <alignment vertical="center"/>
      <protection/>
    </xf>
    <xf numFmtId="0" fontId="47" fillId="0" borderId="12" xfId="0" applyFont="1" applyBorder="1" applyAlignment="1" applyProtection="1">
      <alignment vertical="center"/>
      <protection/>
    </xf>
    <xf numFmtId="0" fontId="47" fillId="0" borderId="13" xfId="0" applyFont="1" applyBorder="1" applyAlignment="1" applyProtection="1">
      <alignment vertical="center"/>
      <protection/>
    </xf>
    <xf numFmtId="171" fontId="47" fillId="0" borderId="14" xfId="44" applyNumberFormat="1" applyFont="1" applyBorder="1" applyAlignment="1" applyProtection="1">
      <alignment vertical="center"/>
      <protection/>
    </xf>
    <xf numFmtId="0" fontId="47" fillId="0" borderId="15" xfId="0" applyFont="1" applyBorder="1" applyAlignment="1" applyProtection="1">
      <alignment/>
      <protection/>
    </xf>
    <xf numFmtId="0" fontId="47" fillId="0" borderId="16" xfId="0" applyFont="1" applyBorder="1" applyAlignment="1" applyProtection="1">
      <alignment/>
      <protection/>
    </xf>
    <xf numFmtId="0" fontId="47" fillId="0" borderId="10" xfId="0" applyFont="1" applyBorder="1" applyAlignment="1" applyProtection="1">
      <alignment/>
      <protection/>
    </xf>
    <xf numFmtId="171" fontId="47" fillId="0" borderId="0" xfId="0" applyNumberFormat="1" applyFont="1" applyBorder="1" applyAlignment="1" applyProtection="1">
      <alignment/>
      <protection/>
    </xf>
    <xf numFmtId="0" fontId="47" fillId="0" borderId="0" xfId="0" applyFont="1" applyBorder="1" applyAlignment="1" applyProtection="1">
      <alignment/>
      <protection/>
    </xf>
    <xf numFmtId="0" fontId="47" fillId="0" borderId="0" xfId="0" applyFont="1" applyFill="1" applyBorder="1" applyAlignment="1" applyProtection="1">
      <alignment/>
      <protection/>
    </xf>
    <xf numFmtId="0" fontId="47" fillId="0" borderId="11" xfId="0" applyFont="1" applyBorder="1" applyAlignment="1" applyProtection="1">
      <alignment/>
      <protection/>
    </xf>
    <xf numFmtId="9" fontId="47" fillId="0" borderId="0" xfId="0" applyNumberFormat="1" applyFont="1" applyBorder="1" applyAlignment="1" applyProtection="1">
      <alignment/>
      <protection/>
    </xf>
    <xf numFmtId="0" fontId="48" fillId="34" borderId="11" xfId="0" applyFont="1" applyFill="1" applyBorder="1" applyAlignment="1" applyProtection="1">
      <alignment/>
      <protection/>
    </xf>
    <xf numFmtId="0" fontId="47" fillId="0" borderId="14" xfId="0" applyFont="1" applyFill="1" applyBorder="1" applyAlignment="1" applyProtection="1">
      <alignment/>
      <protection/>
    </xf>
    <xf numFmtId="171" fontId="47" fillId="0" borderId="13" xfId="0" applyNumberFormat="1" applyFont="1" applyFill="1" applyBorder="1" applyAlignment="1" applyProtection="1">
      <alignment/>
      <protection/>
    </xf>
    <xf numFmtId="171" fontId="47" fillId="0" borderId="0" xfId="44" applyNumberFormat="1" applyFont="1" applyFill="1" applyBorder="1" applyAlignment="1" applyProtection="1">
      <alignment/>
      <protection/>
    </xf>
    <xf numFmtId="0" fontId="47" fillId="0" borderId="17" xfId="0" applyFont="1" applyFill="1" applyBorder="1" applyAlignment="1" applyProtection="1">
      <alignment/>
      <protection/>
    </xf>
    <xf numFmtId="171" fontId="47" fillId="0" borderId="15" xfId="44" applyNumberFormat="1" applyFont="1" applyFill="1" applyBorder="1" applyAlignment="1" applyProtection="1">
      <alignment/>
      <protection/>
    </xf>
    <xf numFmtId="174" fontId="48" fillId="0" borderId="16" xfId="44" applyNumberFormat="1" applyFont="1" applyFill="1" applyBorder="1" applyAlignment="1" applyProtection="1">
      <alignment vertical="center"/>
      <protection/>
    </xf>
    <xf numFmtId="174" fontId="48" fillId="0" borderId="13" xfId="44" applyNumberFormat="1" applyFont="1" applyFill="1" applyBorder="1" applyAlignment="1" applyProtection="1">
      <alignment vertical="center"/>
      <protection/>
    </xf>
    <xf numFmtId="6" fontId="47" fillId="0" borderId="0" xfId="0" applyNumberFormat="1" applyFont="1" applyBorder="1" applyAlignment="1" applyProtection="1">
      <alignment horizontal="left"/>
      <protection/>
    </xf>
    <xf numFmtId="0" fontId="47" fillId="0" borderId="0" xfId="0" applyFont="1" applyBorder="1" applyAlignment="1" applyProtection="1">
      <alignment horizontal="left"/>
      <protection/>
    </xf>
    <xf numFmtId="0" fontId="47" fillId="0" borderId="12" xfId="0" applyFont="1" applyBorder="1" applyAlignment="1" applyProtection="1">
      <alignment/>
      <protection/>
    </xf>
    <xf numFmtId="0" fontId="47" fillId="0" borderId="14" xfId="0" applyFont="1" applyBorder="1" applyAlignment="1" applyProtection="1">
      <alignment/>
      <protection/>
    </xf>
    <xf numFmtId="0" fontId="47" fillId="0" borderId="13" xfId="0" applyFont="1" applyBorder="1" applyAlignment="1" applyProtection="1">
      <alignment/>
      <protection/>
    </xf>
    <xf numFmtId="171" fontId="47" fillId="10" borderId="18" xfId="44" applyNumberFormat="1" applyFont="1" applyFill="1" applyBorder="1" applyAlignment="1" applyProtection="1">
      <alignment/>
      <protection locked="0"/>
    </xf>
    <xf numFmtId="171" fontId="47" fillId="10" borderId="16" xfId="44" applyNumberFormat="1" applyFont="1" applyFill="1" applyBorder="1" applyAlignment="1" applyProtection="1">
      <alignment/>
      <protection locked="0"/>
    </xf>
    <xf numFmtId="9" fontId="47" fillId="7" borderId="0" xfId="0" applyNumberFormat="1" applyFont="1" applyFill="1" applyBorder="1" applyAlignment="1" applyProtection="1">
      <alignment horizontal="right"/>
      <protection locked="0"/>
    </xf>
    <xf numFmtId="171" fontId="47" fillId="7" borderId="0" xfId="44" applyNumberFormat="1" applyFont="1" applyFill="1" applyBorder="1" applyAlignment="1" applyProtection="1">
      <alignment/>
      <protection locked="0"/>
    </xf>
    <xf numFmtId="171" fontId="47" fillId="7" borderId="15" xfId="44" applyNumberFormat="1" applyFont="1" applyFill="1" applyBorder="1" applyAlignment="1" applyProtection="1">
      <alignment/>
      <protection locked="0"/>
    </xf>
    <xf numFmtId="0" fontId="47" fillId="10" borderId="0" xfId="0" applyFont="1" applyFill="1" applyBorder="1" applyAlignment="1" applyProtection="1">
      <alignment vertical="center"/>
      <protection locked="0"/>
    </xf>
    <xf numFmtId="0" fontId="47" fillId="10" borderId="14" xfId="0" applyFont="1" applyFill="1" applyBorder="1" applyAlignment="1" applyProtection="1">
      <alignment vertical="center"/>
      <protection locked="0"/>
    </xf>
    <xf numFmtId="171" fontId="47" fillId="10" borderId="0" xfId="44" applyNumberFormat="1" applyFont="1" applyFill="1" applyBorder="1" applyAlignment="1" applyProtection="1">
      <alignment vertical="center"/>
      <protection locked="0"/>
    </xf>
    <xf numFmtId="171" fontId="47" fillId="10" borderId="14" xfId="44" applyNumberFormat="1" applyFont="1" applyFill="1" applyBorder="1" applyAlignment="1" applyProtection="1">
      <alignment vertical="center"/>
      <protection locked="0"/>
    </xf>
    <xf numFmtId="0" fontId="0" fillId="0" borderId="0" xfId="0" applyAlignment="1">
      <alignment wrapText="1"/>
    </xf>
    <xf numFmtId="0" fontId="49"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horizontal="left" vertical="center" wrapText="1"/>
    </xf>
    <xf numFmtId="0" fontId="49" fillId="0" borderId="0" xfId="0" applyFont="1" applyAlignment="1">
      <alignment horizontal="left" vertical="center" wrapText="1"/>
    </xf>
    <xf numFmtId="0" fontId="52" fillId="0" borderId="0" xfId="0" applyFont="1" applyFill="1" applyAlignment="1">
      <alignment horizontal="left" vertical="center" wrapText="1"/>
    </xf>
    <xf numFmtId="0" fontId="53" fillId="0" borderId="0" xfId="0" applyFont="1" applyAlignment="1">
      <alignment horizontal="center" wrapText="1"/>
    </xf>
    <xf numFmtId="0" fontId="50" fillId="2" borderId="0" xfId="0" applyFont="1" applyFill="1" applyAlignment="1">
      <alignment horizontal="left" vertical="center" wrapText="1"/>
    </xf>
    <xf numFmtId="0" fontId="50" fillId="4" borderId="0" xfId="0" applyFont="1" applyFill="1" applyAlignment="1">
      <alignment horizontal="left" vertical="center" wrapText="1"/>
    </xf>
    <xf numFmtId="0" fontId="54" fillId="0" borderId="0" xfId="0" applyFont="1" applyAlignment="1">
      <alignment vertical="center" wrapText="1"/>
    </xf>
    <xf numFmtId="0" fontId="49" fillId="0" borderId="0" xfId="0" applyFont="1" applyAlignment="1">
      <alignment vertical="top" wrapText="1"/>
    </xf>
    <xf numFmtId="0" fontId="55" fillId="0" borderId="0" xfId="0" applyFont="1" applyAlignment="1">
      <alignment horizontal="right" vertical="center"/>
    </xf>
    <xf numFmtId="0" fontId="55" fillId="0" borderId="0" xfId="0" applyFont="1" applyAlignment="1">
      <alignment horizontal="center" vertical="center"/>
    </xf>
    <xf numFmtId="6" fontId="47" fillId="0" borderId="0" xfId="0" applyNumberFormat="1" applyFont="1" applyBorder="1" applyAlignment="1" applyProtection="1">
      <alignment horizontal="left"/>
      <protection/>
    </xf>
    <xf numFmtId="0" fontId="47" fillId="0" borderId="0" xfId="0" applyFont="1" applyBorder="1" applyAlignment="1" applyProtection="1">
      <alignment horizontal="left"/>
      <protection/>
    </xf>
    <xf numFmtId="0" fontId="47" fillId="0" borderId="10" xfId="0" applyFont="1" applyBorder="1" applyAlignment="1" applyProtection="1">
      <alignment horizontal="left"/>
      <protection/>
    </xf>
    <xf numFmtId="0" fontId="48" fillId="0" borderId="10" xfId="0" applyFont="1" applyBorder="1" applyAlignment="1" applyProtection="1">
      <alignment horizontal="right"/>
      <protection/>
    </xf>
    <xf numFmtId="0" fontId="48" fillId="0" borderId="0" xfId="0" applyFont="1" applyBorder="1" applyAlignment="1" applyProtection="1">
      <alignment horizontal="right"/>
      <protection/>
    </xf>
    <xf numFmtId="0" fontId="48" fillId="0" borderId="12" xfId="0" applyFont="1" applyBorder="1" applyAlignment="1" applyProtection="1">
      <alignment horizontal="right"/>
      <protection/>
    </xf>
    <xf numFmtId="0" fontId="48" fillId="0" borderId="14" xfId="0" applyFont="1" applyBorder="1" applyAlignment="1" applyProtection="1">
      <alignment horizontal="right"/>
      <protection/>
    </xf>
    <xf numFmtId="0" fontId="48" fillId="0" borderId="0" xfId="0" applyFont="1" applyFill="1" applyBorder="1" applyAlignment="1" applyProtection="1">
      <alignment horizontal="right" vertical="center"/>
      <protection/>
    </xf>
    <xf numFmtId="0" fontId="48" fillId="0" borderId="17" xfId="0" applyFont="1" applyFill="1" applyBorder="1" applyAlignment="1" applyProtection="1">
      <alignment horizontal="left"/>
      <protection/>
    </xf>
    <xf numFmtId="0" fontId="48" fillId="0" borderId="15" xfId="0" applyFont="1" applyFill="1" applyBorder="1" applyAlignment="1" applyProtection="1">
      <alignment horizontal="left"/>
      <protection/>
    </xf>
    <xf numFmtId="0" fontId="48" fillId="0" borderId="10" xfId="0" applyFont="1" applyFill="1" applyBorder="1" applyAlignment="1" applyProtection="1">
      <alignment horizontal="right" vertical="center"/>
      <protection/>
    </xf>
    <xf numFmtId="0" fontId="48" fillId="0" borderId="11" xfId="0" applyFont="1" applyFill="1" applyBorder="1" applyAlignment="1" applyProtection="1">
      <alignment horizontal="right" vertical="center"/>
      <protection/>
    </xf>
    <xf numFmtId="0" fontId="48" fillId="0" borderId="12" xfId="0" applyFont="1" applyFill="1" applyBorder="1" applyAlignment="1" applyProtection="1">
      <alignment horizontal="right" vertical="center"/>
      <protection/>
    </xf>
    <xf numFmtId="0" fontId="48" fillId="0" borderId="13" xfId="0" applyFont="1" applyFill="1" applyBorder="1" applyAlignment="1" applyProtection="1">
      <alignment horizontal="right" vertical="center"/>
      <protection/>
    </xf>
    <xf numFmtId="0" fontId="48" fillId="34" borderId="17" xfId="0" applyFont="1" applyFill="1" applyBorder="1" applyAlignment="1" applyProtection="1">
      <alignment horizontal="left"/>
      <protection/>
    </xf>
    <xf numFmtId="0" fontId="48" fillId="34" borderId="15" xfId="0" applyFont="1" applyFill="1" applyBorder="1" applyAlignment="1" applyProtection="1">
      <alignment horizontal="left"/>
      <protection/>
    </xf>
    <xf numFmtId="9" fontId="48" fillId="0" borderId="0" xfId="0" applyNumberFormat="1" applyFont="1" applyFill="1" applyBorder="1" applyAlignment="1" applyProtection="1">
      <alignment horizontal="right"/>
      <protection/>
    </xf>
    <xf numFmtId="0" fontId="47" fillId="0" borderId="12" xfId="0" applyFont="1" applyFill="1" applyBorder="1" applyAlignment="1" applyProtection="1">
      <alignment horizontal="right"/>
      <protection/>
    </xf>
    <xf numFmtId="0" fontId="47" fillId="0" borderId="14" xfId="0" applyFont="1" applyFill="1" applyBorder="1" applyAlignment="1" applyProtection="1">
      <alignment horizontal="right"/>
      <protection/>
    </xf>
    <xf numFmtId="171" fontId="47" fillId="0" borderId="14" xfId="44" applyNumberFormat="1" applyFont="1" applyBorder="1" applyAlignment="1" applyProtection="1">
      <alignment horizontal="left"/>
      <protection/>
    </xf>
    <xf numFmtId="0" fontId="48" fillId="34" borderId="16" xfId="0" applyFont="1" applyFill="1" applyBorder="1" applyAlignment="1" applyProtection="1">
      <alignment horizontal="left"/>
      <protection/>
    </xf>
    <xf numFmtId="0" fontId="48" fillId="0" borderId="17" xfId="0" applyFont="1" applyBorder="1" applyAlignment="1" applyProtection="1">
      <alignment horizontal="center"/>
      <protection/>
    </xf>
    <xf numFmtId="0" fontId="48"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0" xfId="0" applyFont="1" applyAlignment="1" applyProtection="1">
      <alignment horizontal="center"/>
      <protection/>
    </xf>
    <xf numFmtId="0" fontId="56" fillId="0" borderId="0" xfId="0" applyFont="1" applyAlignment="1" applyProtection="1">
      <alignment horizontal="right"/>
      <protection/>
    </xf>
    <xf numFmtId="0" fontId="47" fillId="10" borderId="0" xfId="0" applyFont="1" applyFill="1" applyBorder="1" applyAlignment="1" applyProtection="1">
      <alignment horizontal="center"/>
      <protection locked="0"/>
    </xf>
    <xf numFmtId="0" fontId="47" fillId="0" borderId="0" xfId="0" applyFont="1" applyAlignment="1" applyProtection="1">
      <alignment horizontal="right"/>
      <protection/>
    </xf>
    <xf numFmtId="14" fontId="47" fillId="10" borderId="0" xfId="0" applyNumberFormat="1"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8"/>
  <sheetViews>
    <sheetView showGridLines="0" showRowColHeaders="0" tabSelected="1" view="pageLayout" zoomScaleSheetLayoutView="100" workbookViewId="0" topLeftCell="A1">
      <selection activeCell="B42" sqref="B42"/>
    </sheetView>
  </sheetViews>
  <sheetFormatPr defaultColWidth="9.140625" defaultRowHeight="15"/>
  <cols>
    <col min="1" max="1" width="137.57421875" style="41" customWidth="1"/>
    <col min="2" max="16384" width="9.140625" style="41" customWidth="1"/>
  </cols>
  <sheetData>
    <row r="1" ht="18">
      <c r="A1" s="47" t="s">
        <v>72</v>
      </c>
    </row>
    <row r="2" ht="24.75" customHeight="1">
      <c r="A2" s="46" t="s">
        <v>59</v>
      </c>
    </row>
    <row r="3" ht="14.25">
      <c r="A3" s="45"/>
    </row>
    <row r="4" ht="32.25" customHeight="1">
      <c r="A4" s="48" t="s">
        <v>60</v>
      </c>
    </row>
    <row r="5" ht="14.25">
      <c r="A5" s="42"/>
    </row>
    <row r="6" ht="36.75" customHeight="1">
      <c r="A6" s="49" t="s">
        <v>61</v>
      </c>
    </row>
    <row r="7" ht="14.25">
      <c r="A7" s="42"/>
    </row>
    <row r="8" ht="14.25">
      <c r="A8" s="43" t="s">
        <v>58</v>
      </c>
    </row>
    <row r="9" ht="14.25">
      <c r="A9" s="43"/>
    </row>
    <row r="10" ht="14.25">
      <c r="A10" s="43" t="s">
        <v>38</v>
      </c>
    </row>
    <row r="11" ht="14.25">
      <c r="A11" s="42"/>
    </row>
    <row r="12" ht="14.25">
      <c r="A12" s="42" t="s">
        <v>39</v>
      </c>
    </row>
    <row r="13" ht="14.25">
      <c r="A13" s="44" t="s">
        <v>40</v>
      </c>
    </row>
    <row r="14" ht="14.25">
      <c r="A14" s="44" t="s">
        <v>41</v>
      </c>
    </row>
    <row r="15" ht="14.25">
      <c r="A15" s="44" t="s">
        <v>42</v>
      </c>
    </row>
    <row r="16" ht="14.25">
      <c r="A16" s="44" t="s">
        <v>43</v>
      </c>
    </row>
    <row r="18" ht="27.75" customHeight="1">
      <c r="A18" s="42" t="s">
        <v>44</v>
      </c>
    </row>
    <row r="19" ht="14.25">
      <c r="B19" s="42"/>
    </row>
    <row r="20" ht="14.25">
      <c r="A20" s="42" t="s">
        <v>45</v>
      </c>
    </row>
    <row r="21" ht="14.25">
      <c r="A21" s="44" t="s">
        <v>62</v>
      </c>
    </row>
    <row r="22" ht="14.25">
      <c r="A22" s="44" t="s">
        <v>46</v>
      </c>
    </row>
    <row r="23" ht="14.25">
      <c r="A23" s="44" t="s">
        <v>47</v>
      </c>
    </row>
    <row r="24" ht="14.25">
      <c r="A24" s="42"/>
    </row>
    <row r="25" ht="14.25">
      <c r="A25" s="50" t="s">
        <v>70</v>
      </c>
    </row>
    <row r="26" ht="14.25">
      <c r="A26" s="42"/>
    </row>
    <row r="27" ht="14.25">
      <c r="A27" s="42" t="s">
        <v>63</v>
      </c>
    </row>
    <row r="28" ht="14.25">
      <c r="A28" s="42"/>
    </row>
    <row r="29" ht="14.25">
      <c r="A29" s="42" t="s">
        <v>64</v>
      </c>
    </row>
    <row r="30" ht="14.25">
      <c r="A30" s="42"/>
    </row>
    <row r="31" ht="14.25">
      <c r="A31" s="43" t="s">
        <v>48</v>
      </c>
    </row>
    <row r="32" ht="56.25" customHeight="1">
      <c r="A32" s="42" t="s">
        <v>65</v>
      </c>
    </row>
    <row r="33" ht="14.25">
      <c r="A33" s="42"/>
    </row>
    <row r="34" ht="26.25">
      <c r="A34" s="42" t="s">
        <v>66</v>
      </c>
    </row>
    <row r="35" ht="14.25">
      <c r="A35" s="42"/>
    </row>
    <row r="36" ht="14.25">
      <c r="A36" s="43" t="s">
        <v>49</v>
      </c>
    </row>
    <row r="37" ht="14.25">
      <c r="A37" s="51" t="s">
        <v>50</v>
      </c>
    </row>
    <row r="38" ht="14.25">
      <c r="A38" s="42"/>
    </row>
    <row r="39" ht="26.25">
      <c r="A39" s="42" t="s">
        <v>51</v>
      </c>
    </row>
    <row r="40" ht="14.25">
      <c r="A40" s="42"/>
    </row>
    <row r="41" ht="26.25">
      <c r="A41" s="42" t="s">
        <v>71</v>
      </c>
    </row>
    <row r="42" ht="14.25">
      <c r="A42" s="42"/>
    </row>
    <row r="43" ht="26.25">
      <c r="A43" s="42" t="s">
        <v>67</v>
      </c>
    </row>
    <row r="44" ht="14.25">
      <c r="A44" s="42"/>
    </row>
    <row r="45" ht="26.25">
      <c r="A45" s="42" t="s">
        <v>68</v>
      </c>
    </row>
    <row r="46" ht="14.25">
      <c r="A46" s="42"/>
    </row>
    <row r="47" ht="33.75" customHeight="1">
      <c r="A47" s="43" t="s">
        <v>69</v>
      </c>
    </row>
    <row r="48" ht="14.25">
      <c r="A48" s="42"/>
    </row>
    <row r="49" ht="14.25">
      <c r="A49" s="42" t="s">
        <v>52</v>
      </c>
    </row>
    <row r="50" ht="14.25">
      <c r="A50" s="42" t="s">
        <v>53</v>
      </c>
    </row>
    <row r="51" ht="14.25">
      <c r="A51" s="42" t="s">
        <v>54</v>
      </c>
    </row>
    <row r="52" ht="14.25">
      <c r="A52" s="42" t="s">
        <v>55</v>
      </c>
    </row>
    <row r="55" ht="14.25">
      <c r="A55" s="53"/>
    </row>
    <row r="56" ht="14.25">
      <c r="A56" s="52"/>
    </row>
    <row r="57" ht="14.25">
      <c r="A57" s="52"/>
    </row>
    <row r="58" ht="14.25">
      <c r="A58" s="52"/>
    </row>
  </sheetData>
  <sheetProtection/>
  <printOptions/>
  <pageMargins left="0.7" right="0.7" top="0.75" bottom="0.75" header="0.3" footer="0.3"/>
  <pageSetup horizontalDpi="300" verticalDpi="300" orientation="portrait" paperSize="9" scale="88" r:id="rId1"/>
  <headerFooter>
    <oddFooter xml:space="preserve">&amp;L&amp;"-,Bold Italic"&amp;8www.essbiztools.com.au&amp;C&amp;"-,Bold"&amp;8c - ESS BIZTOOLS Pty Ltd - ACN 078 451 439&amp;R&amp;"-,Bold Italic"&amp;8BAS352
220217
www.essbasip.com.au                               Page &amp;P &amp;"-,Regular"&amp;11  </oddFooter>
  </headerFooter>
</worksheet>
</file>

<file path=xl/worksheets/sheet2.xml><?xml version="1.0" encoding="utf-8"?>
<worksheet xmlns="http://schemas.openxmlformats.org/spreadsheetml/2006/main" xmlns:r="http://schemas.openxmlformats.org/officeDocument/2006/relationships">
  <dimension ref="A1:L39"/>
  <sheetViews>
    <sheetView view="pageLayout" zoomScaleSheetLayoutView="100" workbookViewId="0" topLeftCell="A1">
      <selection activeCell="I29" sqref="I29"/>
    </sheetView>
  </sheetViews>
  <sheetFormatPr defaultColWidth="9.140625" defaultRowHeight="15"/>
  <cols>
    <col min="1" max="1" width="33.28125" style="1" customWidth="1"/>
    <col min="2" max="2" width="14.421875" style="1" customWidth="1"/>
    <col min="3" max="7" width="13.140625" style="1" customWidth="1"/>
    <col min="8" max="8" width="10.57421875" style="1" customWidth="1"/>
    <col min="9" max="9" width="13.140625" style="1" customWidth="1"/>
    <col min="10" max="10" width="14.00390625" style="1" customWidth="1"/>
    <col min="11" max="11" width="16.28125" style="1" customWidth="1"/>
    <col min="12" max="12" width="0.2890625" style="1" customWidth="1"/>
    <col min="13" max="16384" width="9.140625" style="1" customWidth="1"/>
  </cols>
  <sheetData>
    <row r="1" spans="1:11" ht="15.75" customHeight="1">
      <c r="A1" s="78" t="s">
        <v>73</v>
      </c>
      <c r="B1" s="78"/>
      <c r="C1" s="78"/>
      <c r="D1" s="78"/>
      <c r="E1" s="78"/>
      <c r="F1" s="78"/>
      <c r="G1" s="78"/>
      <c r="H1" s="78"/>
      <c r="I1" s="78"/>
      <c r="J1" s="78"/>
      <c r="K1" s="78"/>
    </row>
    <row r="2" spans="1:11" ht="15.75" customHeight="1">
      <c r="A2" s="78" t="s">
        <v>14</v>
      </c>
      <c r="B2" s="78"/>
      <c r="C2" s="78"/>
      <c r="D2" s="78"/>
      <c r="E2" s="78"/>
      <c r="F2" s="78"/>
      <c r="G2" s="78"/>
      <c r="H2" s="78"/>
      <c r="I2" s="78"/>
      <c r="J2" s="78"/>
      <c r="K2" s="78"/>
    </row>
    <row r="3" spans="1:12" ht="15.75" customHeight="1">
      <c r="A3" s="79" t="s">
        <v>15</v>
      </c>
      <c r="B3" s="79"/>
      <c r="C3" s="79"/>
      <c r="D3" s="79"/>
      <c r="E3" s="79"/>
      <c r="F3" s="79"/>
      <c r="G3" s="79"/>
      <c r="H3" s="79"/>
      <c r="I3" s="79"/>
      <c r="J3" s="79"/>
      <c r="K3" s="79"/>
      <c r="L3" s="79"/>
    </row>
    <row r="4" spans="1:12" ht="15.75" customHeight="1">
      <c r="A4" s="1" t="s">
        <v>10</v>
      </c>
      <c r="B4" s="80" t="s">
        <v>56</v>
      </c>
      <c r="C4" s="80"/>
      <c r="D4" s="80"/>
      <c r="E4" s="81" t="s">
        <v>11</v>
      </c>
      <c r="F4" s="81"/>
      <c r="G4" s="82">
        <v>42788</v>
      </c>
      <c r="H4" s="80"/>
      <c r="I4" s="80"/>
      <c r="J4" s="2"/>
      <c r="K4" s="2"/>
      <c r="L4" s="3"/>
    </row>
    <row r="5" spans="2:3" ht="15.75" customHeight="1">
      <c r="B5" s="73"/>
      <c r="C5" s="73"/>
    </row>
    <row r="6" spans="1:11" ht="15.75" customHeight="1">
      <c r="A6" s="68" t="s">
        <v>30</v>
      </c>
      <c r="B6" s="74"/>
      <c r="C6" s="75" t="s">
        <v>1</v>
      </c>
      <c r="D6" s="76"/>
      <c r="E6" s="77"/>
      <c r="F6" s="75" t="s">
        <v>27</v>
      </c>
      <c r="G6" s="76"/>
      <c r="H6" s="77"/>
      <c r="I6" s="75" t="s">
        <v>28</v>
      </c>
      <c r="J6" s="76"/>
      <c r="K6" s="77"/>
    </row>
    <row r="7" spans="1:11" s="7" customFormat="1" ht="15.75" customHeight="1">
      <c r="A7" s="64" t="s">
        <v>0</v>
      </c>
      <c r="B7" s="65"/>
      <c r="C7" s="4"/>
      <c r="D7" s="37">
        <v>465</v>
      </c>
      <c r="E7" s="5"/>
      <c r="F7" s="4"/>
      <c r="G7" s="39">
        <v>579263</v>
      </c>
      <c r="H7" s="5"/>
      <c r="I7" s="4"/>
      <c r="J7" s="6">
        <f>IF(D7=0,0,(G7/D7))</f>
        <v>1245.7268817204301</v>
      </c>
      <c r="K7" s="5"/>
    </row>
    <row r="8" spans="1:11" s="7" customFormat="1" ht="15.75" customHeight="1">
      <c r="A8" s="64" t="s">
        <v>2</v>
      </c>
      <c r="B8" s="65"/>
      <c r="C8" s="4"/>
      <c r="D8" s="37">
        <v>101</v>
      </c>
      <c r="E8" s="5"/>
      <c r="F8" s="4"/>
      <c r="G8" s="39">
        <v>670342</v>
      </c>
      <c r="H8" s="5"/>
      <c r="I8" s="4"/>
      <c r="J8" s="6">
        <f>IF(D8=0,0,(G8/D8))</f>
        <v>6637.049504950495</v>
      </c>
      <c r="K8" s="5"/>
    </row>
    <row r="9" spans="1:11" s="7" customFormat="1" ht="15.75" customHeight="1">
      <c r="A9" s="66" t="s">
        <v>57</v>
      </c>
      <c r="B9" s="67"/>
      <c r="C9" s="8"/>
      <c r="D9" s="38">
        <v>25</v>
      </c>
      <c r="E9" s="9"/>
      <c r="F9" s="8"/>
      <c r="G9" s="40">
        <v>430739</v>
      </c>
      <c r="H9" s="9"/>
      <c r="I9" s="8"/>
      <c r="J9" s="10">
        <f>IF(D9=0,0,(G9/D9))</f>
        <v>17229.56</v>
      </c>
      <c r="K9" s="9"/>
    </row>
    <row r="10" ht="15.75" customHeight="1"/>
    <row r="11" spans="1:11" ht="15.75" customHeight="1">
      <c r="A11" s="68" t="s">
        <v>29</v>
      </c>
      <c r="B11" s="69"/>
      <c r="C11" s="69"/>
      <c r="D11" s="69"/>
      <c r="E11" s="11"/>
      <c r="F11" s="11"/>
      <c r="G11" s="11"/>
      <c r="H11" s="11"/>
      <c r="I11" s="11"/>
      <c r="J11" s="11"/>
      <c r="K11" s="12"/>
    </row>
    <row r="12" spans="1:11" ht="15.75" customHeight="1">
      <c r="A12" s="13" t="s">
        <v>4</v>
      </c>
      <c r="B12" s="14">
        <f>G7</f>
        <v>579263</v>
      </c>
      <c r="C12" s="15"/>
      <c r="D12" s="15"/>
      <c r="E12" s="15"/>
      <c r="F12" s="15"/>
      <c r="G12" s="15"/>
      <c r="H12" s="15"/>
      <c r="I12" s="16"/>
      <c r="J12" s="16"/>
      <c r="K12" s="17"/>
    </row>
    <row r="13" spans="1:11" ht="15.75" customHeight="1">
      <c r="A13" s="13" t="s">
        <v>5</v>
      </c>
      <c r="B13" s="18">
        <v>0.1</v>
      </c>
      <c r="C13" s="18">
        <v>0.15</v>
      </c>
      <c r="D13" s="18">
        <v>0.2</v>
      </c>
      <c r="E13" s="18">
        <v>0.3</v>
      </c>
      <c r="F13" s="18">
        <v>0.4</v>
      </c>
      <c r="G13" s="34"/>
      <c r="H13" s="15"/>
      <c r="I13" s="15"/>
      <c r="J13" s="15"/>
      <c r="K13" s="19" t="s">
        <v>31</v>
      </c>
    </row>
    <row r="14" spans="1:11" ht="15.75" customHeight="1">
      <c r="A14" s="13" t="s">
        <v>6</v>
      </c>
      <c r="B14" s="14">
        <f>IF(B12=0,0,(B12*B13))</f>
        <v>57926.3</v>
      </c>
      <c r="C14" s="14">
        <f>IF(B12=0,0,(B12*C13))</f>
        <v>86889.45</v>
      </c>
      <c r="D14" s="14">
        <f>IF(B12=0,0,(B12*D13))</f>
        <v>115852.6</v>
      </c>
      <c r="E14" s="14">
        <f>IF(B12=0,0,(B12*E13))</f>
        <v>173778.9</v>
      </c>
      <c r="F14" s="14">
        <f>IF(B12=0,0,(B12*F13))</f>
        <v>231705.2</v>
      </c>
      <c r="G14" s="14">
        <f>IF(G13=0,0,(B12*G13))</f>
        <v>0</v>
      </c>
      <c r="H14" s="70" t="s">
        <v>32</v>
      </c>
      <c r="I14" s="70"/>
      <c r="J14" s="70"/>
      <c r="K14" s="33">
        <f>G14</f>
        <v>0</v>
      </c>
    </row>
    <row r="15" spans="1:11" ht="15.75" customHeight="1">
      <c r="A15" s="71"/>
      <c r="B15" s="72"/>
      <c r="C15" s="72"/>
      <c r="D15" s="72"/>
      <c r="E15" s="72"/>
      <c r="F15" s="72"/>
      <c r="G15" s="72"/>
      <c r="H15" s="72"/>
      <c r="I15" s="72"/>
      <c r="J15" s="20"/>
      <c r="K15" s="21"/>
    </row>
    <row r="16" spans="1:11" ht="15.75" customHeight="1">
      <c r="A16" s="68" t="s">
        <v>7</v>
      </c>
      <c r="B16" s="69"/>
      <c r="C16" s="69"/>
      <c r="D16" s="69"/>
      <c r="E16" s="11"/>
      <c r="F16" s="11"/>
      <c r="G16" s="11"/>
      <c r="H16" s="11"/>
      <c r="I16" s="11"/>
      <c r="J16" s="11"/>
      <c r="K16" s="12"/>
    </row>
    <row r="17" spans="1:11" ht="15.75" customHeight="1">
      <c r="A17" s="56" t="s">
        <v>8</v>
      </c>
      <c r="B17" s="55"/>
      <c r="C17" s="22">
        <v>5000</v>
      </c>
      <c r="D17" s="22">
        <v>10000</v>
      </c>
      <c r="E17" s="22">
        <v>15000</v>
      </c>
      <c r="F17" s="35">
        <v>15000</v>
      </c>
      <c r="G17" s="35"/>
      <c r="H17" s="15"/>
      <c r="I17" s="14"/>
      <c r="J17" s="15"/>
      <c r="K17" s="17"/>
    </row>
    <row r="18" spans="1:11" ht="15.75" customHeight="1">
      <c r="A18" s="13" t="s">
        <v>12</v>
      </c>
      <c r="B18" s="18">
        <v>0.1</v>
      </c>
      <c r="C18" s="14">
        <f>IF($D$8=0,0,(($D$8*$C$17)*B18))</f>
        <v>50500</v>
      </c>
      <c r="D18" s="14">
        <f>IF($D$8=0,0,((($D$8*$D$17)*B18)))</f>
        <v>101000</v>
      </c>
      <c r="E18" s="14">
        <f>IF($D$8=0,0,(($D$8*$E$17)*B18))</f>
        <v>151500</v>
      </c>
      <c r="F18" s="14">
        <f>IF($F$17=0,0,(($D$8*$F$17)*B18))</f>
        <v>151500</v>
      </c>
      <c r="G18" s="14">
        <f>IF($G$17=0,0,(($D$8*$G$17)*B18))</f>
        <v>0</v>
      </c>
      <c r="H18" s="15"/>
      <c r="I18" s="15"/>
      <c r="J18" s="15"/>
      <c r="K18" s="17"/>
    </row>
    <row r="19" spans="1:11" ht="15.75" customHeight="1">
      <c r="A19" s="13" t="s">
        <v>12</v>
      </c>
      <c r="B19" s="18">
        <v>0.2</v>
      </c>
      <c r="C19" s="14">
        <f>IF($D$8=0,0,(($D$8*$C$17)*B19))</f>
        <v>101000</v>
      </c>
      <c r="D19" s="14">
        <f>IF($D$8=0,0,((($D$8*$D$17)*B19)))</f>
        <v>202000</v>
      </c>
      <c r="E19" s="14">
        <f>IF($D$8=0,0,(($D$8*$E$17)*B19))</f>
        <v>303000</v>
      </c>
      <c r="F19" s="14">
        <f>IF($F$17=0,0,(($D$8*$F$17)*B19))</f>
        <v>303000</v>
      </c>
      <c r="G19" s="14">
        <f>IF($G$17=0,0,(($D$8*$G$17)*B19))</f>
        <v>0</v>
      </c>
      <c r="H19" s="15"/>
      <c r="I19" s="18"/>
      <c r="J19" s="15"/>
      <c r="K19" s="17"/>
    </row>
    <row r="20" spans="1:11" ht="15.75" customHeight="1">
      <c r="A20" s="13" t="s">
        <v>13</v>
      </c>
      <c r="B20" s="18">
        <v>0.3</v>
      </c>
      <c r="C20" s="14">
        <f>IF($D$8=0,0,(($D$8*$C$17)*B20))</f>
        <v>151500</v>
      </c>
      <c r="D20" s="14">
        <f>IF($D$8=0,0,((($D$8*$D$17)*B20)))</f>
        <v>303000</v>
      </c>
      <c r="E20" s="14">
        <f>IF($D$8=0,0,(($D$8*$E$17)*B20))</f>
        <v>454500</v>
      </c>
      <c r="F20" s="14">
        <f>IF($F$17=0,0,(($D$8*$F$17)*B20))</f>
        <v>454500</v>
      </c>
      <c r="G20" s="14">
        <f>IF($G$17=0,0,(($D$8*$G$17)*B20))</f>
        <v>0</v>
      </c>
      <c r="H20" s="15"/>
      <c r="I20" s="15"/>
      <c r="J20" s="15"/>
      <c r="K20" s="17"/>
    </row>
    <row r="21" spans="1:11" ht="15.75" customHeight="1">
      <c r="A21" s="13" t="s">
        <v>12</v>
      </c>
      <c r="B21" s="18">
        <v>0.4</v>
      </c>
      <c r="C21" s="14">
        <f>IF($D$8=0,0,(($D$8*$C$17)*B21))</f>
        <v>202000</v>
      </c>
      <c r="D21" s="14">
        <f>IF($D$8=0,0,((($D$8*$D$17)*B21)))</f>
        <v>404000</v>
      </c>
      <c r="E21" s="14">
        <f>IF($D$8=0,0,(($D$8*$E$17)*B21))</f>
        <v>606000</v>
      </c>
      <c r="F21" s="14">
        <f>IF($F$17=0,0,(($D$8*$F$17)*B21))</f>
        <v>606000</v>
      </c>
      <c r="G21" s="14">
        <f>IF($G$17=0,0,(($D$8*$G$17)*B21))</f>
        <v>0</v>
      </c>
      <c r="H21" s="15"/>
      <c r="I21" s="15"/>
      <c r="J21" s="15"/>
      <c r="K21" s="17"/>
    </row>
    <row r="22" spans="1:11" ht="15.75" customHeight="1">
      <c r="A22" s="13" t="s">
        <v>13</v>
      </c>
      <c r="B22" s="34"/>
      <c r="C22" s="14">
        <f>IF($D$8=0,0,(($D$8*$C$17)*B22))</f>
        <v>0</v>
      </c>
      <c r="D22" s="14">
        <f>IF($D$8=0,0,((($D$8*$D$17)*B22)))</f>
        <v>0</v>
      </c>
      <c r="E22" s="14">
        <f>IF($D$8=0,0,(($D$8*$E$17)*B22))</f>
        <v>0</v>
      </c>
      <c r="F22" s="14">
        <f>IF($F$17=0,0,(($D$8*$F$17)*B22))</f>
        <v>0</v>
      </c>
      <c r="G22" s="14">
        <f>IF($G$17=0,0,(($D$8*$G$17)*B22))</f>
        <v>0</v>
      </c>
      <c r="H22" s="15"/>
      <c r="I22" s="15"/>
      <c r="J22" s="15"/>
      <c r="K22" s="19" t="s">
        <v>3</v>
      </c>
    </row>
    <row r="23" spans="1:11" ht="15.75" customHeight="1">
      <c r="A23" s="57" t="s">
        <v>33</v>
      </c>
      <c r="B23" s="58"/>
      <c r="C23" s="58"/>
      <c r="D23" s="58"/>
      <c r="E23" s="58"/>
      <c r="F23" s="58"/>
      <c r="G23" s="58"/>
      <c r="H23" s="58"/>
      <c r="I23" s="58"/>
      <c r="J23" s="58"/>
      <c r="K23" s="33">
        <f>D19</f>
        <v>202000</v>
      </c>
    </row>
    <row r="24" spans="1:11" ht="15.75" customHeight="1">
      <c r="A24" s="23" t="s">
        <v>9</v>
      </c>
      <c r="B24" s="11"/>
      <c r="C24" s="24">
        <v>5000</v>
      </c>
      <c r="D24" s="24">
        <v>10000</v>
      </c>
      <c r="E24" s="24">
        <v>15000</v>
      </c>
      <c r="F24" s="36"/>
      <c r="G24" s="36"/>
      <c r="H24" s="11"/>
      <c r="I24" s="11"/>
      <c r="J24" s="11"/>
      <c r="K24" s="12"/>
    </row>
    <row r="25" spans="1:11" ht="15.75" customHeight="1">
      <c r="A25" s="13" t="s">
        <v>12</v>
      </c>
      <c r="B25" s="18">
        <v>0.05</v>
      </c>
      <c r="C25" s="14">
        <f aca="true" t="shared" si="0" ref="C25:C30">IF($D$9=0,0,(($D$9*$C$24)*B25))</f>
        <v>6250</v>
      </c>
      <c r="D25" s="14">
        <f aca="true" t="shared" si="1" ref="D25:D30">IF($D$9=0,0,(($D$9*$D$24)*B25))</f>
        <v>12500</v>
      </c>
      <c r="E25" s="14">
        <f aca="true" t="shared" si="2" ref="E25:E30">IF($D$9=0,0,(($D$9*$E$24)*B25))</f>
        <v>18750</v>
      </c>
      <c r="F25" s="14">
        <f aca="true" t="shared" si="3" ref="F25:F30">IF($D$9=0,0,(($D$9*$F$24)*B25))</f>
        <v>0</v>
      </c>
      <c r="G25" s="14">
        <f aca="true" t="shared" si="4" ref="G25:G30">IF($D$9=0,0,(($D$9*$G$24)*B25))</f>
        <v>0</v>
      </c>
      <c r="H25" s="15"/>
      <c r="I25" s="15"/>
      <c r="J25" s="15"/>
      <c r="K25" s="17"/>
    </row>
    <row r="26" spans="1:11" ht="15.75" customHeight="1">
      <c r="A26" s="13" t="s">
        <v>12</v>
      </c>
      <c r="B26" s="18">
        <v>0.1</v>
      </c>
      <c r="C26" s="14">
        <f t="shared" si="0"/>
        <v>12500</v>
      </c>
      <c r="D26" s="14">
        <f t="shared" si="1"/>
        <v>25000</v>
      </c>
      <c r="E26" s="14">
        <f t="shared" si="2"/>
        <v>37500</v>
      </c>
      <c r="F26" s="14">
        <f t="shared" si="3"/>
        <v>0</v>
      </c>
      <c r="G26" s="14">
        <f t="shared" si="4"/>
        <v>0</v>
      </c>
      <c r="H26" s="15"/>
      <c r="I26" s="15"/>
      <c r="J26" s="15"/>
      <c r="K26" s="17"/>
    </row>
    <row r="27" spans="1:11" ht="15.75" customHeight="1">
      <c r="A27" s="13" t="s">
        <v>12</v>
      </c>
      <c r="B27" s="18">
        <v>0.2</v>
      </c>
      <c r="C27" s="14">
        <f t="shared" si="0"/>
        <v>25000</v>
      </c>
      <c r="D27" s="14">
        <f t="shared" si="1"/>
        <v>50000</v>
      </c>
      <c r="E27" s="14">
        <f t="shared" si="2"/>
        <v>75000</v>
      </c>
      <c r="F27" s="14">
        <f t="shared" si="3"/>
        <v>0</v>
      </c>
      <c r="G27" s="14">
        <f t="shared" si="4"/>
        <v>0</v>
      </c>
      <c r="H27" s="15"/>
      <c r="I27" s="15"/>
      <c r="J27" s="15"/>
      <c r="K27" s="17"/>
    </row>
    <row r="28" spans="1:11" ht="15.75" customHeight="1">
      <c r="A28" s="13" t="s">
        <v>12</v>
      </c>
      <c r="B28" s="18">
        <v>0.3</v>
      </c>
      <c r="C28" s="14">
        <f t="shared" si="0"/>
        <v>37500</v>
      </c>
      <c r="D28" s="14">
        <f t="shared" si="1"/>
        <v>75000</v>
      </c>
      <c r="E28" s="14">
        <f t="shared" si="2"/>
        <v>112500</v>
      </c>
      <c r="F28" s="14">
        <f t="shared" si="3"/>
        <v>0</v>
      </c>
      <c r="G28" s="14">
        <f t="shared" si="4"/>
        <v>0</v>
      </c>
      <c r="H28" s="15"/>
      <c r="I28" s="15"/>
      <c r="J28" s="15"/>
      <c r="K28" s="17"/>
    </row>
    <row r="29" spans="1:11" ht="15.75" customHeight="1">
      <c r="A29" s="13" t="s">
        <v>12</v>
      </c>
      <c r="B29" s="18">
        <v>0.4</v>
      </c>
      <c r="C29" s="14">
        <f t="shared" si="0"/>
        <v>50000</v>
      </c>
      <c r="D29" s="14">
        <f t="shared" si="1"/>
        <v>100000</v>
      </c>
      <c r="E29" s="14">
        <f t="shared" si="2"/>
        <v>150000</v>
      </c>
      <c r="F29" s="14">
        <f t="shared" si="3"/>
        <v>0</v>
      </c>
      <c r="G29" s="14">
        <f t="shared" si="4"/>
        <v>0</v>
      </c>
      <c r="H29" s="15"/>
      <c r="I29" s="15"/>
      <c r="J29" s="15"/>
      <c r="K29" s="17"/>
    </row>
    <row r="30" spans="1:11" ht="15.75" customHeight="1">
      <c r="A30" s="13" t="s">
        <v>12</v>
      </c>
      <c r="B30" s="34"/>
      <c r="C30" s="14">
        <f t="shared" si="0"/>
        <v>0</v>
      </c>
      <c r="D30" s="14">
        <f t="shared" si="1"/>
        <v>0</v>
      </c>
      <c r="E30" s="14">
        <f t="shared" si="2"/>
        <v>0</v>
      </c>
      <c r="F30" s="14">
        <f t="shared" si="3"/>
        <v>0</v>
      </c>
      <c r="G30" s="14">
        <f t="shared" si="4"/>
        <v>0</v>
      </c>
      <c r="H30" s="15"/>
      <c r="I30" s="15"/>
      <c r="J30" s="15"/>
      <c r="K30" s="19" t="s">
        <v>3</v>
      </c>
    </row>
    <row r="31" spans="1:11" ht="15.75" customHeight="1">
      <c r="A31" s="59" t="s">
        <v>34</v>
      </c>
      <c r="B31" s="60"/>
      <c r="C31" s="60"/>
      <c r="D31" s="60"/>
      <c r="E31" s="60"/>
      <c r="F31" s="60"/>
      <c r="G31" s="60"/>
      <c r="H31" s="60"/>
      <c r="I31" s="60"/>
      <c r="J31" s="60"/>
      <c r="K31" s="32">
        <f>C26</f>
        <v>12500</v>
      </c>
    </row>
    <row r="32" spans="1:11" s="7" customFormat="1" ht="24" customHeight="1">
      <c r="A32" s="61" t="s">
        <v>37</v>
      </c>
      <c r="B32" s="61"/>
      <c r="C32" s="61"/>
      <c r="D32" s="61"/>
      <c r="E32" s="61"/>
      <c r="F32" s="61"/>
      <c r="G32" s="61"/>
      <c r="H32" s="61"/>
      <c r="I32" s="61"/>
      <c r="J32" s="61"/>
      <c r="K32" s="25">
        <f>IF(B4=0,0,((K23+K31)))</f>
        <v>214500</v>
      </c>
    </row>
    <row r="33" spans="1:11" s="7" customFormat="1" ht="24" customHeight="1">
      <c r="A33" s="61" t="s">
        <v>36</v>
      </c>
      <c r="B33" s="61"/>
      <c r="C33" s="61"/>
      <c r="D33" s="61"/>
      <c r="E33" s="61"/>
      <c r="F33" s="61"/>
      <c r="G33" s="61"/>
      <c r="H33" s="61"/>
      <c r="I33" s="61"/>
      <c r="J33" s="61"/>
      <c r="K33" s="26">
        <f>IF(B4=0,0,(K32-K14))</f>
        <v>214500</v>
      </c>
    </row>
    <row r="34" spans="1:11" ht="15.75" customHeight="1">
      <c r="A34" s="62" t="s">
        <v>35</v>
      </c>
      <c r="B34" s="63"/>
      <c r="C34" s="63"/>
      <c r="D34" s="63"/>
      <c r="E34" s="11"/>
      <c r="F34" s="11"/>
      <c r="G34" s="11"/>
      <c r="H34" s="11"/>
      <c r="I34" s="11"/>
      <c r="J34" s="11"/>
      <c r="K34" s="12"/>
    </row>
    <row r="35" spans="1:11" ht="15.75" customHeight="1">
      <c r="A35" s="13" t="s">
        <v>16</v>
      </c>
      <c r="B35" s="54">
        <v>2000</v>
      </c>
      <c r="C35" s="54"/>
      <c r="D35" s="15"/>
      <c r="E35" s="15"/>
      <c r="F35" s="15" t="s">
        <v>20</v>
      </c>
      <c r="G35" s="15"/>
      <c r="H35" s="15"/>
      <c r="I35" s="27">
        <v>2000</v>
      </c>
      <c r="J35" s="15"/>
      <c r="K35" s="17"/>
    </row>
    <row r="36" spans="1:11" ht="15.75" customHeight="1">
      <c r="A36" s="13" t="s">
        <v>17</v>
      </c>
      <c r="B36" s="54">
        <v>200</v>
      </c>
      <c r="C36" s="54"/>
      <c r="D36" s="15"/>
      <c r="E36" s="15"/>
      <c r="F36" s="15" t="s">
        <v>21</v>
      </c>
      <c r="G36" s="15"/>
      <c r="H36" s="15"/>
      <c r="I36" s="28" t="s">
        <v>22</v>
      </c>
      <c r="J36" s="15"/>
      <c r="K36" s="17"/>
    </row>
    <row r="37" spans="1:11" ht="15.75" customHeight="1">
      <c r="A37" s="13" t="s">
        <v>18</v>
      </c>
      <c r="B37" s="55" t="s">
        <v>19</v>
      </c>
      <c r="C37" s="55"/>
      <c r="D37" s="15"/>
      <c r="E37" s="15"/>
      <c r="F37" s="15" t="s">
        <v>23</v>
      </c>
      <c r="G37" s="15"/>
      <c r="H37" s="15"/>
      <c r="I37" s="28" t="s">
        <v>24</v>
      </c>
      <c r="J37" s="15"/>
      <c r="K37" s="17"/>
    </row>
    <row r="38" spans="1:11" ht="15.75" customHeight="1">
      <c r="A38" s="13"/>
      <c r="B38" s="15"/>
      <c r="C38" s="15"/>
      <c r="D38" s="15"/>
      <c r="E38" s="15"/>
      <c r="F38" s="15" t="s">
        <v>25</v>
      </c>
      <c r="G38" s="15"/>
      <c r="H38" s="15"/>
      <c r="I38" s="28" t="s">
        <v>26</v>
      </c>
      <c r="J38" s="15"/>
      <c r="K38" s="17"/>
    </row>
    <row r="39" spans="1:11" ht="15.75" customHeight="1">
      <c r="A39" s="29"/>
      <c r="B39" s="30"/>
      <c r="C39" s="30"/>
      <c r="D39" s="30"/>
      <c r="E39" s="30"/>
      <c r="F39" s="30"/>
      <c r="G39" s="30"/>
      <c r="H39" s="30"/>
      <c r="I39" s="30"/>
      <c r="J39" s="30"/>
      <c r="K39" s="31"/>
    </row>
  </sheetData>
  <sheetProtection sheet="1"/>
  <mergeCells count="27">
    <mergeCell ref="A1:K1"/>
    <mergeCell ref="A2:K2"/>
    <mergeCell ref="A3:L3"/>
    <mergeCell ref="B4:D4"/>
    <mergeCell ref="E4:F4"/>
    <mergeCell ref="G4:I4"/>
    <mergeCell ref="B5:C5"/>
    <mergeCell ref="A6:B6"/>
    <mergeCell ref="C6:E6"/>
    <mergeCell ref="F6:H6"/>
    <mergeCell ref="I6:K6"/>
    <mergeCell ref="A7:B7"/>
    <mergeCell ref="A8:B8"/>
    <mergeCell ref="A9:B9"/>
    <mergeCell ref="A11:D11"/>
    <mergeCell ref="H14:J14"/>
    <mergeCell ref="A15:I15"/>
    <mergeCell ref="A16:D16"/>
    <mergeCell ref="B35:C35"/>
    <mergeCell ref="B36:C36"/>
    <mergeCell ref="B37:C37"/>
    <mergeCell ref="A17:B17"/>
    <mergeCell ref="A23:J23"/>
    <mergeCell ref="A31:J31"/>
    <mergeCell ref="A32:J32"/>
    <mergeCell ref="A33:J33"/>
    <mergeCell ref="A34:D34"/>
  </mergeCells>
  <printOptions/>
  <pageMargins left="0.7" right="0.7" top="0.75" bottom="0.75" header="0.3" footer="0.3"/>
  <pageSetup horizontalDpi="600" verticalDpi="600" orientation="landscape" paperSize="9" scale="78" r:id="rId1"/>
  <headerFooter>
    <oddFooter xml:space="preserve">&amp;L22.2.17                                              www.essbiztools.com.au&amp;C©   -  ESS BIZTOOLS Pty Ltd - ACN:  078 451 439&amp;Rwww.essbasip.com.au                                             Page 1 </oddFooter>
  </headerFooter>
</worksheet>
</file>

<file path=xl/worksheets/sheet3.xml><?xml version="1.0" encoding="utf-8"?>
<worksheet xmlns="http://schemas.openxmlformats.org/spreadsheetml/2006/main" xmlns:r="http://schemas.openxmlformats.org/officeDocument/2006/relationships">
  <dimension ref="A1:L39"/>
  <sheetViews>
    <sheetView showGridLines="0" view="pageLayout" zoomScaleSheetLayoutView="100" workbookViewId="0" topLeftCell="A2">
      <selection activeCell="F24" sqref="F24"/>
    </sheetView>
  </sheetViews>
  <sheetFormatPr defaultColWidth="9.140625" defaultRowHeight="15.75" customHeight="1"/>
  <cols>
    <col min="1" max="1" width="33.28125" style="1" customWidth="1"/>
    <col min="2" max="2" width="14.421875" style="1" customWidth="1"/>
    <col min="3" max="7" width="13.140625" style="1" customWidth="1"/>
    <col min="8" max="8" width="10.57421875" style="1" customWidth="1"/>
    <col min="9" max="9" width="13.140625" style="1" customWidth="1"/>
    <col min="10" max="10" width="14.00390625" style="1" customWidth="1"/>
    <col min="11" max="11" width="16.28125" style="1" customWidth="1"/>
    <col min="12" max="12" width="0.2890625" style="1" customWidth="1"/>
    <col min="13" max="16384" width="9.140625" style="1" customWidth="1"/>
  </cols>
  <sheetData>
    <row r="1" spans="1:11" ht="15.75" customHeight="1">
      <c r="A1" s="78" t="s">
        <v>73</v>
      </c>
      <c r="B1" s="78"/>
      <c r="C1" s="78"/>
      <c r="D1" s="78"/>
      <c r="E1" s="78"/>
      <c r="F1" s="78"/>
      <c r="G1" s="78"/>
      <c r="H1" s="78"/>
      <c r="I1" s="78"/>
      <c r="J1" s="78"/>
      <c r="K1" s="78"/>
    </row>
    <row r="2" spans="1:11" ht="15.75" customHeight="1">
      <c r="A2" s="78" t="s">
        <v>14</v>
      </c>
      <c r="B2" s="78"/>
      <c r="C2" s="78"/>
      <c r="D2" s="78"/>
      <c r="E2" s="78"/>
      <c r="F2" s="78"/>
      <c r="G2" s="78"/>
      <c r="H2" s="78"/>
      <c r="I2" s="78"/>
      <c r="J2" s="78"/>
      <c r="K2" s="78"/>
    </row>
    <row r="3" spans="1:12" ht="15.75" customHeight="1">
      <c r="A3" s="79" t="s">
        <v>15</v>
      </c>
      <c r="B3" s="79"/>
      <c r="C3" s="79"/>
      <c r="D3" s="79"/>
      <c r="E3" s="79"/>
      <c r="F3" s="79"/>
      <c r="G3" s="79"/>
      <c r="H3" s="79"/>
      <c r="I3" s="79"/>
      <c r="J3" s="79"/>
      <c r="K3" s="79"/>
      <c r="L3" s="79"/>
    </row>
    <row r="4" spans="1:12" ht="15.75" customHeight="1">
      <c r="A4" s="1" t="s">
        <v>10</v>
      </c>
      <c r="B4" s="80"/>
      <c r="C4" s="80"/>
      <c r="D4" s="80"/>
      <c r="E4" s="81" t="s">
        <v>11</v>
      </c>
      <c r="F4" s="81"/>
      <c r="G4" s="82"/>
      <c r="H4" s="80"/>
      <c r="I4" s="80"/>
      <c r="J4" s="2"/>
      <c r="K4" s="2"/>
      <c r="L4" s="3"/>
    </row>
    <row r="5" spans="2:3" ht="15.75" customHeight="1">
      <c r="B5" s="73"/>
      <c r="C5" s="73"/>
    </row>
    <row r="6" spans="1:11" ht="15.75" customHeight="1">
      <c r="A6" s="68" t="s">
        <v>30</v>
      </c>
      <c r="B6" s="74"/>
      <c r="C6" s="75" t="s">
        <v>1</v>
      </c>
      <c r="D6" s="76"/>
      <c r="E6" s="77"/>
      <c r="F6" s="75" t="s">
        <v>27</v>
      </c>
      <c r="G6" s="76"/>
      <c r="H6" s="77"/>
      <c r="I6" s="75" t="s">
        <v>28</v>
      </c>
      <c r="J6" s="76"/>
      <c r="K6" s="77"/>
    </row>
    <row r="7" spans="1:11" s="7" customFormat="1" ht="15.75" customHeight="1">
      <c r="A7" s="64" t="s">
        <v>0</v>
      </c>
      <c r="B7" s="65"/>
      <c r="C7" s="4"/>
      <c r="D7" s="37"/>
      <c r="E7" s="5"/>
      <c r="F7" s="4"/>
      <c r="G7" s="39"/>
      <c r="H7" s="5"/>
      <c r="I7" s="4"/>
      <c r="J7" s="6">
        <f>IF(D7=0,0,(G7/D7))</f>
        <v>0</v>
      </c>
      <c r="K7" s="5"/>
    </row>
    <row r="8" spans="1:11" s="7" customFormat="1" ht="15.75" customHeight="1">
      <c r="A8" s="64" t="s">
        <v>2</v>
      </c>
      <c r="B8" s="65"/>
      <c r="C8" s="4"/>
      <c r="D8" s="37"/>
      <c r="E8" s="5"/>
      <c r="F8" s="4"/>
      <c r="G8" s="39"/>
      <c r="H8" s="5"/>
      <c r="I8" s="4"/>
      <c r="J8" s="6">
        <f>IF(D8=0,0,(G8/D8))</f>
        <v>0</v>
      </c>
      <c r="K8" s="5"/>
    </row>
    <row r="9" spans="1:11" s="7" customFormat="1" ht="15.75" customHeight="1">
      <c r="A9" s="66" t="s">
        <v>57</v>
      </c>
      <c r="B9" s="67"/>
      <c r="C9" s="8"/>
      <c r="D9" s="38"/>
      <c r="E9" s="9"/>
      <c r="F9" s="8"/>
      <c r="G9" s="40"/>
      <c r="H9" s="9"/>
      <c r="I9" s="8"/>
      <c r="J9" s="10">
        <f>IF(D9=0,0,(G9/D9))</f>
        <v>0</v>
      </c>
      <c r="K9" s="9"/>
    </row>
    <row r="11" spans="1:11" ht="15.75" customHeight="1">
      <c r="A11" s="68" t="s">
        <v>29</v>
      </c>
      <c r="B11" s="69"/>
      <c r="C11" s="69"/>
      <c r="D11" s="69"/>
      <c r="E11" s="11"/>
      <c r="F11" s="11"/>
      <c r="G11" s="11"/>
      <c r="H11" s="11"/>
      <c r="I11" s="11"/>
      <c r="J11" s="11"/>
      <c r="K11" s="12"/>
    </row>
    <row r="12" spans="1:11" ht="15.75" customHeight="1">
      <c r="A12" s="13" t="s">
        <v>4</v>
      </c>
      <c r="B12" s="14">
        <f>G7</f>
        <v>0</v>
      </c>
      <c r="C12" s="15"/>
      <c r="D12" s="15"/>
      <c r="E12" s="15"/>
      <c r="F12" s="15"/>
      <c r="G12" s="15"/>
      <c r="H12" s="15"/>
      <c r="I12" s="16"/>
      <c r="J12" s="16"/>
      <c r="K12" s="17"/>
    </row>
    <row r="13" spans="1:11" ht="15.75" customHeight="1">
      <c r="A13" s="13" t="s">
        <v>5</v>
      </c>
      <c r="B13" s="18">
        <v>0.1</v>
      </c>
      <c r="C13" s="18">
        <v>0.15</v>
      </c>
      <c r="D13" s="18">
        <v>0.2</v>
      </c>
      <c r="E13" s="18">
        <v>0.3</v>
      </c>
      <c r="F13" s="18">
        <v>0.4</v>
      </c>
      <c r="G13" s="34"/>
      <c r="H13" s="15"/>
      <c r="I13" s="15"/>
      <c r="J13" s="15"/>
      <c r="K13" s="19" t="s">
        <v>31</v>
      </c>
    </row>
    <row r="14" spans="1:11" ht="15.75" customHeight="1">
      <c r="A14" s="13" t="s">
        <v>6</v>
      </c>
      <c r="B14" s="14">
        <f>IF(B12=0,0,(B12*B13))</f>
        <v>0</v>
      </c>
      <c r="C14" s="14">
        <f>IF(B12=0,0,(B12*C13))</f>
        <v>0</v>
      </c>
      <c r="D14" s="14">
        <f>IF(B12=0,0,(B12*D13))</f>
        <v>0</v>
      </c>
      <c r="E14" s="14">
        <f>IF(B12=0,0,(B12*E13))</f>
        <v>0</v>
      </c>
      <c r="F14" s="14">
        <f>IF(B12=0,0,(B12*F13))</f>
        <v>0</v>
      </c>
      <c r="G14" s="14">
        <f>IF(G13=0,0,(B12*G13))</f>
        <v>0</v>
      </c>
      <c r="H14" s="70" t="s">
        <v>32</v>
      </c>
      <c r="I14" s="70"/>
      <c r="J14" s="70"/>
      <c r="K14" s="33"/>
    </row>
    <row r="15" spans="1:11" ht="15.75" customHeight="1">
      <c r="A15" s="71"/>
      <c r="B15" s="72"/>
      <c r="C15" s="72"/>
      <c r="D15" s="72"/>
      <c r="E15" s="72"/>
      <c r="F15" s="72"/>
      <c r="G15" s="72"/>
      <c r="H15" s="72"/>
      <c r="I15" s="72"/>
      <c r="J15" s="20"/>
      <c r="K15" s="21"/>
    </row>
    <row r="16" spans="1:11" ht="15.75" customHeight="1">
      <c r="A16" s="68" t="s">
        <v>7</v>
      </c>
      <c r="B16" s="69"/>
      <c r="C16" s="69"/>
      <c r="D16" s="69"/>
      <c r="E16" s="11"/>
      <c r="F16" s="11"/>
      <c r="G16" s="11"/>
      <c r="H16" s="11"/>
      <c r="I16" s="11"/>
      <c r="J16" s="11"/>
      <c r="K16" s="12"/>
    </row>
    <row r="17" spans="1:11" ht="15.75" customHeight="1">
      <c r="A17" s="56" t="s">
        <v>8</v>
      </c>
      <c r="B17" s="55"/>
      <c r="C17" s="22">
        <v>5000</v>
      </c>
      <c r="D17" s="22">
        <v>10000</v>
      </c>
      <c r="E17" s="22">
        <v>15000</v>
      </c>
      <c r="F17" s="35"/>
      <c r="G17" s="35"/>
      <c r="H17" s="15"/>
      <c r="I17" s="14"/>
      <c r="J17" s="15"/>
      <c r="K17" s="17"/>
    </row>
    <row r="18" spans="1:11" ht="15.75" customHeight="1">
      <c r="A18" s="13" t="s">
        <v>12</v>
      </c>
      <c r="B18" s="18">
        <v>0.1</v>
      </c>
      <c r="C18" s="14">
        <f>IF($D$8=0,0,(($D$8*$C$17)*B18))</f>
        <v>0</v>
      </c>
      <c r="D18" s="14">
        <f>IF($D$8=0,0,((($D$8*$D$17)*B18)))</f>
        <v>0</v>
      </c>
      <c r="E18" s="14">
        <f>IF($D$8=0,0,(($D$8*$E$17)*B18))</f>
        <v>0</v>
      </c>
      <c r="F18" s="14">
        <f>IF($F$17=0,0,(($D$8*$F$17)*B18))</f>
        <v>0</v>
      </c>
      <c r="G18" s="14">
        <f>IF($G$17=0,0,(($D$8*$G$17)*B18))</f>
        <v>0</v>
      </c>
      <c r="H18" s="15"/>
      <c r="I18" s="15"/>
      <c r="J18" s="15"/>
      <c r="K18" s="17"/>
    </row>
    <row r="19" spans="1:11" ht="15.75" customHeight="1">
      <c r="A19" s="13" t="s">
        <v>12</v>
      </c>
      <c r="B19" s="18">
        <v>0.2</v>
      </c>
      <c r="C19" s="14">
        <f>IF($D$8=0,0,(($D$8*$C$17)*B19))</f>
        <v>0</v>
      </c>
      <c r="D19" s="14">
        <f>IF($D$8=0,0,((($D$8*$D$17)*B19)))</f>
        <v>0</v>
      </c>
      <c r="E19" s="14">
        <f>IF($D$8=0,0,(($D$8*$E$17)*B19))</f>
        <v>0</v>
      </c>
      <c r="F19" s="14">
        <f>IF($F$17=0,0,(($D$8*$F$17)*B19))</f>
        <v>0</v>
      </c>
      <c r="G19" s="14">
        <f>IF($G$17=0,0,(($D$8*$G$17)*B19))</f>
        <v>0</v>
      </c>
      <c r="H19" s="15"/>
      <c r="I19" s="18"/>
      <c r="J19" s="15"/>
      <c r="K19" s="17"/>
    </row>
    <row r="20" spans="1:11" ht="15.75" customHeight="1">
      <c r="A20" s="13" t="s">
        <v>13</v>
      </c>
      <c r="B20" s="18">
        <v>0.3</v>
      </c>
      <c r="C20" s="14">
        <f>IF($D$8=0,0,(($D$8*$C$17)*B20))</f>
        <v>0</v>
      </c>
      <c r="D20" s="14">
        <f>IF($D$8=0,0,((($D$8*$D$17)*B20)))</f>
        <v>0</v>
      </c>
      <c r="E20" s="14">
        <f>IF($D$8=0,0,(($D$8*$E$17)*B20))</f>
        <v>0</v>
      </c>
      <c r="F20" s="14">
        <f>IF($F$17=0,0,(($D$8*$F$17)*B20))</f>
        <v>0</v>
      </c>
      <c r="G20" s="14">
        <f>IF($G$17=0,0,(($D$8*$G$17)*B20))</f>
        <v>0</v>
      </c>
      <c r="H20" s="15"/>
      <c r="I20" s="15"/>
      <c r="J20" s="15"/>
      <c r="K20" s="17"/>
    </row>
    <row r="21" spans="1:11" ht="15.75" customHeight="1">
      <c r="A21" s="13" t="s">
        <v>12</v>
      </c>
      <c r="B21" s="18">
        <v>0.4</v>
      </c>
      <c r="C21" s="14">
        <f>IF($D$8=0,0,(($D$8*$C$17)*B21))</f>
        <v>0</v>
      </c>
      <c r="D21" s="14">
        <f>IF($D$8=0,0,((($D$8*$D$17)*B21)))</f>
        <v>0</v>
      </c>
      <c r="E21" s="14">
        <f>IF($D$8=0,0,(($D$8*$E$17)*B21))</f>
        <v>0</v>
      </c>
      <c r="F21" s="14">
        <f>IF($F$17=0,0,(($D$8*$F$17)*B21))</f>
        <v>0</v>
      </c>
      <c r="G21" s="14">
        <f>IF($G$17=0,0,(($D$8*$G$17)*B21))</f>
        <v>0</v>
      </c>
      <c r="H21" s="15"/>
      <c r="I21" s="15"/>
      <c r="J21" s="15"/>
      <c r="K21" s="17"/>
    </row>
    <row r="22" spans="1:11" ht="15.75" customHeight="1">
      <c r="A22" s="13" t="s">
        <v>13</v>
      </c>
      <c r="B22" s="34"/>
      <c r="C22" s="14">
        <f>IF($D$8=0,0,(($D$8*$C$17)*B22))</f>
        <v>0</v>
      </c>
      <c r="D22" s="14">
        <f>IF($D$8=0,0,((($D$8*$D$17)*B22)))</f>
        <v>0</v>
      </c>
      <c r="E22" s="14">
        <f>IF($D$8=0,0,(($D$8*$E$17)*B22))</f>
        <v>0</v>
      </c>
      <c r="F22" s="14">
        <f>IF($F$17=0,0,(($D$8*$F$17)*B22))</f>
        <v>0</v>
      </c>
      <c r="G22" s="14">
        <f>IF($G$17=0,0,(($D$8*$G$17)*B22))</f>
        <v>0</v>
      </c>
      <c r="H22" s="15"/>
      <c r="I22" s="15"/>
      <c r="J22" s="15"/>
      <c r="K22" s="19" t="s">
        <v>3</v>
      </c>
    </row>
    <row r="23" spans="1:11" ht="15.75" customHeight="1">
      <c r="A23" s="57" t="s">
        <v>33</v>
      </c>
      <c r="B23" s="58"/>
      <c r="C23" s="58"/>
      <c r="D23" s="58"/>
      <c r="E23" s="58"/>
      <c r="F23" s="58"/>
      <c r="G23" s="58"/>
      <c r="H23" s="58"/>
      <c r="I23" s="58"/>
      <c r="J23" s="58"/>
      <c r="K23" s="33"/>
    </row>
    <row r="24" spans="1:11" ht="15.75" customHeight="1">
      <c r="A24" s="23" t="s">
        <v>9</v>
      </c>
      <c r="B24" s="11"/>
      <c r="C24" s="24">
        <v>5000</v>
      </c>
      <c r="D24" s="24">
        <v>10000</v>
      </c>
      <c r="E24" s="24">
        <v>15000</v>
      </c>
      <c r="F24" s="36"/>
      <c r="G24" s="36"/>
      <c r="H24" s="11"/>
      <c r="I24" s="11"/>
      <c r="J24" s="11"/>
      <c r="K24" s="12"/>
    </row>
    <row r="25" spans="1:11" ht="15.75" customHeight="1">
      <c r="A25" s="13" t="s">
        <v>12</v>
      </c>
      <c r="B25" s="18">
        <v>0.05</v>
      </c>
      <c r="C25" s="14">
        <f aca="true" t="shared" si="0" ref="C25:C30">IF($D$9=0,0,(($D$9*$C$24)*B25))</f>
        <v>0</v>
      </c>
      <c r="D25" s="14">
        <f aca="true" t="shared" si="1" ref="D25:D30">IF($D$9=0,0,(($D$9*$D$24)*B25))</f>
        <v>0</v>
      </c>
      <c r="E25" s="14">
        <f aca="true" t="shared" si="2" ref="E25:E30">IF($D$9=0,0,(($D$9*$E$24)*B25))</f>
        <v>0</v>
      </c>
      <c r="F25" s="14">
        <f aca="true" t="shared" si="3" ref="F25:F30">IF($D$9=0,0,(($D$9*$F$24)*B25))</f>
        <v>0</v>
      </c>
      <c r="G25" s="14">
        <f aca="true" t="shared" si="4" ref="G25:G30">IF($D$9=0,0,(($D$9*$G$24)*B25))</f>
        <v>0</v>
      </c>
      <c r="H25" s="15"/>
      <c r="I25" s="15"/>
      <c r="J25" s="15"/>
      <c r="K25" s="17"/>
    </row>
    <row r="26" spans="1:11" ht="15.75" customHeight="1">
      <c r="A26" s="13" t="s">
        <v>12</v>
      </c>
      <c r="B26" s="18">
        <v>0.1</v>
      </c>
      <c r="C26" s="14">
        <f t="shared" si="0"/>
        <v>0</v>
      </c>
      <c r="D26" s="14">
        <f t="shared" si="1"/>
        <v>0</v>
      </c>
      <c r="E26" s="14">
        <f t="shared" si="2"/>
        <v>0</v>
      </c>
      <c r="F26" s="14">
        <f t="shared" si="3"/>
        <v>0</v>
      </c>
      <c r="G26" s="14">
        <f t="shared" si="4"/>
        <v>0</v>
      </c>
      <c r="H26" s="15"/>
      <c r="I26" s="15"/>
      <c r="J26" s="15"/>
      <c r="K26" s="17"/>
    </row>
    <row r="27" spans="1:11" ht="15.75" customHeight="1">
      <c r="A27" s="13" t="s">
        <v>12</v>
      </c>
      <c r="B27" s="18">
        <v>0.2</v>
      </c>
      <c r="C27" s="14">
        <f t="shared" si="0"/>
        <v>0</v>
      </c>
      <c r="D27" s="14">
        <f t="shared" si="1"/>
        <v>0</v>
      </c>
      <c r="E27" s="14">
        <f t="shared" si="2"/>
        <v>0</v>
      </c>
      <c r="F27" s="14">
        <f t="shared" si="3"/>
        <v>0</v>
      </c>
      <c r="G27" s="14">
        <f t="shared" si="4"/>
        <v>0</v>
      </c>
      <c r="H27" s="15"/>
      <c r="I27" s="15"/>
      <c r="J27" s="15"/>
      <c r="K27" s="17"/>
    </row>
    <row r="28" spans="1:11" ht="15.75" customHeight="1">
      <c r="A28" s="13" t="s">
        <v>12</v>
      </c>
      <c r="B28" s="18">
        <v>0.3</v>
      </c>
      <c r="C28" s="14">
        <f t="shared" si="0"/>
        <v>0</v>
      </c>
      <c r="D28" s="14">
        <f t="shared" si="1"/>
        <v>0</v>
      </c>
      <c r="E28" s="14">
        <f t="shared" si="2"/>
        <v>0</v>
      </c>
      <c r="F28" s="14">
        <f t="shared" si="3"/>
        <v>0</v>
      </c>
      <c r="G28" s="14">
        <f t="shared" si="4"/>
        <v>0</v>
      </c>
      <c r="H28" s="15"/>
      <c r="I28" s="15"/>
      <c r="J28" s="15"/>
      <c r="K28" s="17"/>
    </row>
    <row r="29" spans="1:11" ht="15.75" customHeight="1">
      <c r="A29" s="13" t="s">
        <v>12</v>
      </c>
      <c r="B29" s="18">
        <v>0.4</v>
      </c>
      <c r="C29" s="14">
        <f t="shared" si="0"/>
        <v>0</v>
      </c>
      <c r="D29" s="14">
        <f t="shared" si="1"/>
        <v>0</v>
      </c>
      <c r="E29" s="14">
        <f t="shared" si="2"/>
        <v>0</v>
      </c>
      <c r="F29" s="14">
        <f t="shared" si="3"/>
        <v>0</v>
      </c>
      <c r="G29" s="14">
        <f t="shared" si="4"/>
        <v>0</v>
      </c>
      <c r="H29" s="15"/>
      <c r="I29" s="15"/>
      <c r="J29" s="15"/>
      <c r="K29" s="17"/>
    </row>
    <row r="30" spans="1:11" ht="15.75" customHeight="1">
      <c r="A30" s="13" t="s">
        <v>12</v>
      </c>
      <c r="B30" s="34"/>
      <c r="C30" s="14">
        <f t="shared" si="0"/>
        <v>0</v>
      </c>
      <c r="D30" s="14">
        <f t="shared" si="1"/>
        <v>0</v>
      </c>
      <c r="E30" s="14">
        <f t="shared" si="2"/>
        <v>0</v>
      </c>
      <c r="F30" s="14">
        <f t="shared" si="3"/>
        <v>0</v>
      </c>
      <c r="G30" s="14">
        <f t="shared" si="4"/>
        <v>0</v>
      </c>
      <c r="H30" s="15"/>
      <c r="I30" s="15"/>
      <c r="J30" s="15"/>
      <c r="K30" s="19" t="s">
        <v>3</v>
      </c>
    </row>
    <row r="31" spans="1:11" ht="15.75" customHeight="1">
      <c r="A31" s="59" t="s">
        <v>34</v>
      </c>
      <c r="B31" s="60"/>
      <c r="C31" s="60"/>
      <c r="D31" s="60"/>
      <c r="E31" s="60"/>
      <c r="F31" s="60"/>
      <c r="G31" s="60"/>
      <c r="H31" s="60"/>
      <c r="I31" s="60"/>
      <c r="J31" s="60"/>
      <c r="K31" s="32"/>
    </row>
    <row r="32" spans="1:11" s="7" customFormat="1" ht="24" customHeight="1">
      <c r="A32" s="61" t="s">
        <v>37</v>
      </c>
      <c r="B32" s="61"/>
      <c r="C32" s="61"/>
      <c r="D32" s="61"/>
      <c r="E32" s="61"/>
      <c r="F32" s="61"/>
      <c r="G32" s="61"/>
      <c r="H32" s="61"/>
      <c r="I32" s="61"/>
      <c r="J32" s="61"/>
      <c r="K32" s="25">
        <f>IF(B4=0,0,((K23+K31)))</f>
        <v>0</v>
      </c>
    </row>
    <row r="33" spans="1:11" s="7" customFormat="1" ht="24" customHeight="1">
      <c r="A33" s="61" t="s">
        <v>36</v>
      </c>
      <c r="B33" s="61"/>
      <c r="C33" s="61"/>
      <c r="D33" s="61"/>
      <c r="E33" s="61"/>
      <c r="F33" s="61"/>
      <c r="G33" s="61"/>
      <c r="H33" s="61"/>
      <c r="I33" s="61"/>
      <c r="J33" s="61"/>
      <c r="K33" s="26">
        <f>IF(B4=0,0,(K32-K14))</f>
        <v>0</v>
      </c>
    </row>
    <row r="34" spans="1:11" ht="15.75" customHeight="1">
      <c r="A34" s="62" t="s">
        <v>35</v>
      </c>
      <c r="B34" s="63"/>
      <c r="C34" s="63"/>
      <c r="D34" s="63"/>
      <c r="E34" s="11"/>
      <c r="F34" s="11"/>
      <c r="G34" s="11"/>
      <c r="H34" s="11"/>
      <c r="I34" s="11"/>
      <c r="J34" s="11"/>
      <c r="K34" s="12"/>
    </row>
    <row r="35" spans="1:11" ht="15.75" customHeight="1">
      <c r="A35" s="13" t="s">
        <v>16</v>
      </c>
      <c r="B35" s="54">
        <v>2000</v>
      </c>
      <c r="C35" s="54"/>
      <c r="D35" s="15"/>
      <c r="E35" s="15"/>
      <c r="F35" s="15" t="s">
        <v>20</v>
      </c>
      <c r="G35" s="15"/>
      <c r="H35" s="15"/>
      <c r="I35" s="27">
        <v>2000</v>
      </c>
      <c r="J35" s="15"/>
      <c r="K35" s="17"/>
    </row>
    <row r="36" spans="1:11" ht="15.75" customHeight="1">
      <c r="A36" s="13" t="s">
        <v>17</v>
      </c>
      <c r="B36" s="54">
        <v>200</v>
      </c>
      <c r="C36" s="54"/>
      <c r="D36" s="15"/>
      <c r="E36" s="15"/>
      <c r="F36" s="15" t="s">
        <v>21</v>
      </c>
      <c r="G36" s="15"/>
      <c r="H36" s="15"/>
      <c r="I36" s="28" t="s">
        <v>22</v>
      </c>
      <c r="J36" s="15"/>
      <c r="K36" s="17"/>
    </row>
    <row r="37" spans="1:11" ht="15.75" customHeight="1">
      <c r="A37" s="13" t="s">
        <v>18</v>
      </c>
      <c r="B37" s="55" t="s">
        <v>19</v>
      </c>
      <c r="C37" s="55"/>
      <c r="D37" s="15"/>
      <c r="E37" s="15"/>
      <c r="F37" s="15" t="s">
        <v>23</v>
      </c>
      <c r="G37" s="15"/>
      <c r="H37" s="15"/>
      <c r="I37" s="28" t="s">
        <v>24</v>
      </c>
      <c r="J37" s="15"/>
      <c r="K37" s="17"/>
    </row>
    <row r="38" spans="1:11" ht="15.75" customHeight="1">
      <c r="A38" s="13"/>
      <c r="B38" s="15"/>
      <c r="C38" s="15"/>
      <c r="D38" s="15"/>
      <c r="E38" s="15"/>
      <c r="F38" s="15" t="s">
        <v>25</v>
      </c>
      <c r="G38" s="15"/>
      <c r="H38" s="15"/>
      <c r="I38" s="28" t="s">
        <v>26</v>
      </c>
      <c r="J38" s="15"/>
      <c r="K38" s="17"/>
    </row>
    <row r="39" spans="1:11" ht="15.75" customHeight="1">
      <c r="A39" s="29"/>
      <c r="B39" s="30"/>
      <c r="C39" s="30"/>
      <c r="D39" s="30"/>
      <c r="E39" s="30"/>
      <c r="F39" s="30"/>
      <c r="G39" s="30"/>
      <c r="H39" s="30"/>
      <c r="I39" s="30"/>
      <c r="J39" s="30"/>
      <c r="K39" s="31"/>
    </row>
  </sheetData>
  <sheetProtection sheet="1"/>
  <mergeCells count="27">
    <mergeCell ref="A1:K1"/>
    <mergeCell ref="A2:K2"/>
    <mergeCell ref="A3:L3"/>
    <mergeCell ref="A17:B17"/>
    <mergeCell ref="E4:F4"/>
    <mergeCell ref="B35:C35"/>
    <mergeCell ref="A33:J33"/>
    <mergeCell ref="A34:D34"/>
    <mergeCell ref="B5:C5"/>
    <mergeCell ref="C6:E6"/>
    <mergeCell ref="B36:C36"/>
    <mergeCell ref="B37:C37"/>
    <mergeCell ref="B4:D4"/>
    <mergeCell ref="G4:I4"/>
    <mergeCell ref="A15:I15"/>
    <mergeCell ref="A8:B8"/>
    <mergeCell ref="A7:B7"/>
    <mergeCell ref="A23:J23"/>
    <mergeCell ref="A31:J31"/>
    <mergeCell ref="A32:J32"/>
    <mergeCell ref="F6:H6"/>
    <mergeCell ref="I6:K6"/>
    <mergeCell ref="A6:B6"/>
    <mergeCell ref="A11:D11"/>
    <mergeCell ref="A16:D16"/>
    <mergeCell ref="H14:J14"/>
    <mergeCell ref="A9:B9"/>
  </mergeCells>
  <printOptions/>
  <pageMargins left="0.7" right="0.7" top="0.75" bottom="0.75" header="0.3" footer="0.3"/>
  <pageSetup horizontalDpi="600" verticalDpi="600" orientation="landscape" paperSize="9" scale="75" r:id="rId1"/>
  <headerFooter>
    <oddFooter xml:space="preserve">&amp;L22.2.17                                                   www.essbiztools.com.au&amp;C©   -  ESS BIZTOOLS Pty Ltd - ACN:  078 451 439&amp;Rwww.essbasip.com.au                                                Page 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Digital Matrix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 BIZTOOLS</dc:creator>
  <cp:keywords/>
  <dc:description/>
  <cp:lastModifiedBy>Jenny</cp:lastModifiedBy>
  <cp:lastPrinted>2017-03-02T23:10:57Z</cp:lastPrinted>
  <dcterms:created xsi:type="dcterms:W3CDTF">2017-02-20T03:31:03Z</dcterms:created>
  <dcterms:modified xsi:type="dcterms:W3CDTF">2017-03-22T02:19:24Z</dcterms:modified>
  <cp:category/>
  <cp:version/>
  <cp:contentType/>
  <cp:contentStatus/>
</cp:coreProperties>
</file>